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05" windowWidth="14805" windowHeight="8010"/>
  </bookViews>
  <sheets>
    <sheet name="О продукте" sheetId="2" r:id="rId1"/>
    <sheet name="Цены" sheetId="3" r:id="rId2"/>
    <sheet name="Номенклатура" sheetId="4" r:id="rId3"/>
  </sheets>
  <definedNames>
    <definedName name="Курс">Цены!$F$6</definedName>
  </definedNames>
  <calcPr calcId="145621"/>
</workbook>
</file>

<file path=xl/calcChain.xml><?xml version="1.0" encoding="utf-8"?>
<calcChain xmlns="http://schemas.openxmlformats.org/spreadsheetml/2006/main">
  <c r="E12" i="3" l="1"/>
  <c r="E11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F98" i="3" l="1"/>
  <c r="F99" i="3"/>
  <c r="F100" i="3"/>
  <c r="F97" i="3"/>
  <c r="F95" i="3"/>
  <c r="F88" i="3"/>
  <c r="F89" i="3"/>
  <c r="F90" i="3"/>
  <c r="F91" i="3"/>
  <c r="F92" i="3"/>
  <c r="F87" i="3"/>
  <c r="F80" i="3"/>
  <c r="F81" i="3"/>
  <c r="F82" i="3"/>
  <c r="F83" i="3"/>
  <c r="F84" i="3"/>
  <c r="F79" i="3"/>
  <c r="F73" i="3"/>
  <c r="F74" i="3"/>
  <c r="F75" i="3"/>
  <c r="F76" i="3"/>
  <c r="F77" i="3"/>
  <c r="F72" i="3"/>
  <c r="F64" i="3"/>
  <c r="F65" i="3"/>
  <c r="F66" i="3"/>
  <c r="F67" i="3"/>
  <c r="F68" i="3"/>
  <c r="F69" i="3"/>
  <c r="F70" i="3"/>
  <c r="F63" i="3"/>
  <c r="F59" i="3"/>
  <c r="F60" i="3"/>
  <c r="F61" i="3"/>
  <c r="F58" i="3"/>
  <c r="F49" i="3"/>
  <c r="F50" i="3"/>
  <c r="F51" i="3"/>
  <c r="F52" i="3"/>
  <c r="F53" i="3"/>
  <c r="F54" i="3"/>
  <c r="F55" i="3"/>
  <c r="F48" i="3"/>
  <c r="F38" i="3"/>
  <c r="F39" i="3"/>
  <c r="F40" i="3"/>
  <c r="F41" i="3"/>
  <c r="F42" i="3"/>
  <c r="F43" i="3"/>
  <c r="F44" i="3"/>
  <c r="F45" i="3"/>
  <c r="F46" i="3"/>
  <c r="F37" i="3"/>
  <c r="F34" i="3"/>
  <c r="F35" i="3"/>
  <c r="F33" i="3"/>
  <c r="F29" i="3"/>
  <c r="F30" i="3"/>
  <c r="F13" i="3"/>
  <c r="F12" i="3"/>
  <c r="F11" i="3"/>
  <c r="F28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98" i="3"/>
  <c r="E99" i="3"/>
  <c r="E100" i="3"/>
  <c r="E97" i="3"/>
  <c r="E95" i="3"/>
  <c r="E88" i="3"/>
  <c r="E89" i="3"/>
  <c r="E90" i="3"/>
  <c r="E91" i="3"/>
  <c r="E92" i="3"/>
  <c r="E87" i="3"/>
  <c r="E80" i="3"/>
  <c r="E81" i="3"/>
  <c r="E82" i="3"/>
  <c r="E83" i="3"/>
  <c r="E84" i="3"/>
  <c r="E79" i="3"/>
  <c r="E73" i="3"/>
  <c r="E74" i="3"/>
  <c r="E75" i="3"/>
  <c r="E76" i="3"/>
  <c r="E77" i="3"/>
  <c r="E72" i="3"/>
  <c r="E64" i="3"/>
  <c r="E65" i="3"/>
  <c r="E66" i="3"/>
  <c r="E67" i="3"/>
  <c r="E68" i="3"/>
  <c r="E69" i="3"/>
  <c r="E70" i="3"/>
  <c r="E63" i="3"/>
  <c r="E59" i="3"/>
  <c r="E60" i="3"/>
  <c r="E61" i="3"/>
  <c r="E58" i="3"/>
  <c r="E49" i="3"/>
  <c r="E50" i="3"/>
  <c r="E51" i="3"/>
  <c r="E52" i="3"/>
  <c r="E53" i="3"/>
  <c r="E54" i="3"/>
  <c r="E55" i="3"/>
  <c r="E48" i="3"/>
  <c r="E38" i="3"/>
  <c r="E39" i="3"/>
  <c r="E40" i="3"/>
  <c r="E41" i="3"/>
  <c r="E42" i="3"/>
  <c r="E43" i="3"/>
  <c r="E44" i="3"/>
  <c r="E45" i="3"/>
  <c r="E46" i="3"/>
  <c r="E37" i="3"/>
  <c r="E34" i="3"/>
  <c r="E35" i="3"/>
  <c r="E33" i="3"/>
  <c r="E29" i="3"/>
  <c r="E30" i="3"/>
  <c r="E28" i="3"/>
</calcChain>
</file>

<file path=xl/sharedStrings.xml><?xml version="1.0" encoding="utf-8"?>
<sst xmlns="http://schemas.openxmlformats.org/spreadsheetml/2006/main" count="587" uniqueCount="277">
  <si>
    <t>VS COR Flex Рама K1000, серебро</t>
  </si>
  <si>
    <t>VS COR Flex Рама K900, серебро</t>
  </si>
  <si>
    <t>Комплект корзин VS COR FLEX, К1200 классик хром</t>
  </si>
  <si>
    <t>Комплект корзин VS COR FLEX, К900 классик хром</t>
  </si>
  <si>
    <t>COR FOLD - волшебный уголок</t>
  </si>
  <si>
    <t>Комплект корзин VS COR Fold K900, Planero лава</t>
  </si>
  <si>
    <t>Комплект корзин VS COR Fold K900, классик серебро</t>
  </si>
  <si>
    <t>Комплект корзин VS COR Fold K900, классик хром</t>
  </si>
  <si>
    <t>Комплект корзин VS COR Fold K900, сапфир хром</t>
  </si>
  <si>
    <t>Рама для VS COR Fold, подход слева, LAVA GREY, корпус 900 мм</t>
  </si>
  <si>
    <t>Рама для VS COR Fold, подход слева, серая, корпус 900 мм</t>
  </si>
  <si>
    <t>Рама для VS COR Fold, подход справа, LAVA GREY, корпус 900 мм</t>
  </si>
  <si>
    <t>Рама для VS COR Fold, подход справа, серая, корпус 900 мм</t>
  </si>
  <si>
    <t>Комплект полок  Cornerstone Maxx 450 подход слева, PLANERO LAVA GREY</t>
  </si>
  <si>
    <t>Комплект полок  Cornerstone Maxx 450 подход слева, RAIL хром</t>
  </si>
  <si>
    <t>Комплект полок  Cornerstone Maxx 450 подход справа, PLANERO LAVA GREY</t>
  </si>
  <si>
    <t>Комплект полок  Cornerstone Maxx 450 подход справа, RAIL хром</t>
  </si>
  <si>
    <t>Механизм Cornerstone MAXX, LAVA GREY</t>
  </si>
  <si>
    <t>Механизм Cornerstone MAXX, серый</t>
  </si>
  <si>
    <t>Демпфер для Cornerstone Swing</t>
  </si>
  <si>
    <t>Комплект полок Cornerstone Swing, ширина фасада 450, RAIL, LAVA GREY, серое дно</t>
  </si>
  <si>
    <t>Комплект полок Cornerstone Swing, ширина фасада 450, RAIL, хром, белое дно</t>
  </si>
  <si>
    <t>Комплект полок Cornerstone Swing, ширина фасада 500, RAIL, хром, белое дно</t>
  </si>
  <si>
    <t>Комплект полок Cornerstone Swing, ширина фасада 600, RAIL, хром, белое дно</t>
  </si>
  <si>
    <t>Механизм Cornerstone Swing, высота 651-690</t>
  </si>
  <si>
    <t>VS ENVI - мусорные ведра и системы сортировки</t>
  </si>
  <si>
    <t>Выдвижная система сортировки VS Envi Space К450 с двумя ведрами,  LAVA GREY</t>
  </si>
  <si>
    <t>Выдвижная система сортировки VS Envi Space К450 с двумя ведрами,  серебро</t>
  </si>
  <si>
    <t>Выдвижная система сортировки VS Envi Space К600 с двумя ведрами,  LAVA GREY</t>
  </si>
  <si>
    <t>Выдвижная система сортировки VS Envi Space К600 с двумя ведрами,  серебро</t>
  </si>
  <si>
    <t>Распашная система сортировки VS Envi Center с двумя ведрами</t>
  </si>
  <si>
    <t>Распашная система сортировки VS Envi Center с одним ведром</t>
  </si>
  <si>
    <t>VS SUB BASKET - сетчатые корзины</t>
  </si>
  <si>
    <t>Выдвижная корзина VS SUB Basket K450, сапфир хром с фас. креплением, с направляющей</t>
  </si>
  <si>
    <t>Выдвижная корзина VS SUB Basket K600, сапфир хром с фас. креплением, с направляющей</t>
  </si>
  <si>
    <t>Фасадное крепление для выдвижных корзин  VS SUB Basket (R+L)</t>
  </si>
  <si>
    <t>VS SUB SIDE - корзины с боковым креплением</t>
  </si>
  <si>
    <t>Комплект корзин VS SUB Side (2шт), К150 сапфир хром</t>
  </si>
  <si>
    <t>Комплект корзин VS SUB Side (2шт), К200 PLANERO LAVA GREY</t>
  </si>
  <si>
    <t>Комплект корзин VS SUB Side (2шт), К200 сапфир хром</t>
  </si>
  <si>
    <t>Комплект корзин VS SUB Side (2шт), К300 PLANERO LAVA GREY</t>
  </si>
  <si>
    <t>Комплект корзин VS SUB Side (2шт), К300 сапфир хром</t>
  </si>
  <si>
    <t>Рама VS SUB Side 1.222 mm, серебро</t>
  </si>
  <si>
    <t>Рама VS SUB Side 1.824 mm, серебро</t>
  </si>
  <si>
    <t>Рама VS SUB Side 1824 мм, LAVA GREY</t>
  </si>
  <si>
    <t>Рама VS SUB Side 619 мм, LAVA GREY</t>
  </si>
  <si>
    <t>Рама VS SUB Side 619мм, серебро</t>
  </si>
  <si>
    <t>VS SUB SLIM - бутылочницы с металлическим дном</t>
  </si>
  <si>
    <t>Бутылочница К150,  подход слева, LAVA GREY (без направляющей Movento)</t>
  </si>
  <si>
    <t>Бутылочница К150,  подход слева, Planero LAVA GREY (без направляющей Movento)</t>
  </si>
  <si>
    <t>Бутылочница К150,  подход справа, LAVA GREY (без направляющей Movento)</t>
  </si>
  <si>
    <t>Бутылочница К150,  подход справа, Planero LAVA GREY (без направляющей Movento)</t>
  </si>
  <si>
    <t>Бутылочница К150, подход слева, хром (без направляющей Movento)</t>
  </si>
  <si>
    <t>Бутылочница К150, подход справа, хром (без направляющей Movento)</t>
  </si>
  <si>
    <t>Бутылочница К150, с держ. для противеней, хром, направляющие в комплекте</t>
  </si>
  <si>
    <t>Бутылочница К150, с полотенцедержателем, хром, направляющие в комплекте</t>
  </si>
  <si>
    <t>VS TAL LARDER - выдвижная колонка</t>
  </si>
  <si>
    <t>Доводчик открывания для систем VS TAL Larder (обеспечивает плавную остановку)</t>
  </si>
  <si>
    <t>Комплект из 1 корзины VS TAL Larder 300 Planero LAVA GREY</t>
  </si>
  <si>
    <t>Комплект из 3 корзин VS TAL Larder 300 Planero LAVA GREY</t>
  </si>
  <si>
    <t>Комплект из 5 корзин VS TAL Larder 300  классик серебро</t>
  </si>
  <si>
    <t>Комплект из 5 корзин VS TAL Larder 300, сапфир хром</t>
  </si>
  <si>
    <t>Комплект из 5 корзин VS TAL Larder 400, сапфир хром</t>
  </si>
  <si>
    <t>Комплект из 5 корзин VS TAL Larder 450, сапфир хром</t>
  </si>
  <si>
    <t>Крепление фасада VS TAL Larder K300 LAVA GREY (комплект на 1 раму)</t>
  </si>
  <si>
    <t>Крепление фасада VS TAL Larder K300 серебро (комплект на 1 раму)</t>
  </si>
  <si>
    <t>Крепление фасада VS TAL Larder K400 серебро (комплект на 1 раму)</t>
  </si>
  <si>
    <t>Крепление фасада VS TAL Larder K450 серебро (комплект на 1 раму)</t>
  </si>
  <si>
    <t>Направляющие VS TAL Larder (верх + низ)</t>
  </si>
  <si>
    <t>Рама VS TAL Larder 5, серебро</t>
  </si>
  <si>
    <t>Рама VS TAL Larder 6, LAVA GREY</t>
  </si>
  <si>
    <t>Рама VS TAL Larder 6, серебро</t>
  </si>
  <si>
    <t>Рама VS TAL Larder 7, серебро</t>
  </si>
  <si>
    <t>Бутылочница K150 для хранения вина, в шкаф 1800, подход слева, классик,  хром</t>
  </si>
  <si>
    <t>Бутылочница K150, в шкаф 1800, подход слева, 5 полок, классик, LAVA GREY</t>
  </si>
  <si>
    <t>Бутылочница K150, в шкаф 1800, подход справа, 5 полок, классик, хром</t>
  </si>
  <si>
    <t>Крепление TH6402,  левое</t>
  </si>
  <si>
    <t>Крепление TH6402,  правое</t>
  </si>
  <si>
    <t>Кронштейн TOP Hang</t>
  </si>
  <si>
    <t>Педаль для открывания фасада без рук VS Envi Kick серая</t>
  </si>
  <si>
    <t>Код</t>
  </si>
  <si>
    <t>Артикул</t>
  </si>
  <si>
    <t>Наименование</t>
  </si>
  <si>
    <t>Выдвижной  механизм  для гладильной доски RAL9010</t>
  </si>
  <si>
    <t>Р0000032466</t>
  </si>
  <si>
    <t>90 000 120</t>
  </si>
  <si>
    <t>шт</t>
  </si>
  <si>
    <t>комп</t>
  </si>
  <si>
    <t>Р0000032406</t>
  </si>
  <si>
    <t>Р0000032405</t>
  </si>
  <si>
    <t>Р0000032408</t>
  </si>
  <si>
    <t>Р0000032407</t>
  </si>
  <si>
    <t>Р0000032404</t>
  </si>
  <si>
    <t>Р0000032399</t>
  </si>
  <si>
    <t>Р0000032400</t>
  </si>
  <si>
    <t>Р0000032401</t>
  </si>
  <si>
    <t>Р0000032402</t>
  </si>
  <si>
    <t>Р0000032398</t>
  </si>
  <si>
    <t>Р0000032403</t>
  </si>
  <si>
    <t>Р0000032397</t>
  </si>
  <si>
    <t>Р0000032458</t>
  </si>
  <si>
    <t>Р0000032457</t>
  </si>
  <si>
    <t>Р0000032459</t>
  </si>
  <si>
    <t>Р0000032460</t>
  </si>
  <si>
    <t>Р0000032461</t>
  </si>
  <si>
    <t>Р0000032462</t>
  </si>
  <si>
    <t>Р0000032451</t>
  </si>
  <si>
    <t>Р0000032452</t>
  </si>
  <si>
    <t>Р0000032453</t>
  </si>
  <si>
    <t>Р0000032454</t>
  </si>
  <si>
    <t>Р0000032455</t>
  </si>
  <si>
    <t>Р0000032456</t>
  </si>
  <si>
    <t>90 006 254</t>
  </si>
  <si>
    <t>90 006 253</t>
  </si>
  <si>
    <t>90 007 220</t>
  </si>
  <si>
    <t>90 007 219</t>
  </si>
  <si>
    <t>90 007 674</t>
  </si>
  <si>
    <t>90 004 428</t>
  </si>
  <si>
    <t>90 004 429</t>
  </si>
  <si>
    <t>90 003 972</t>
  </si>
  <si>
    <t>90 006 673</t>
  </si>
  <si>
    <t>90 003 952</t>
  </si>
  <si>
    <t>90 006 674</t>
  </si>
  <si>
    <t>90 003 953</t>
  </si>
  <si>
    <t>90 007 718</t>
  </si>
  <si>
    <t>90 007 517</t>
  </si>
  <si>
    <t>90 007 719</t>
  </si>
  <si>
    <t>90 007 516</t>
  </si>
  <si>
    <t>90 007 549</t>
  </si>
  <si>
    <t>90 007 432</t>
  </si>
  <si>
    <t>90 008 183</t>
  </si>
  <si>
    <t>90 008 111</t>
  </si>
  <si>
    <t>90 008 108</t>
  </si>
  <si>
    <t>90 008 109</t>
  </si>
  <si>
    <t>90 008 110</t>
  </si>
  <si>
    <t>90 008 085</t>
  </si>
  <si>
    <t>Р0000032435</t>
  </si>
  <si>
    <t>Р0000032433</t>
  </si>
  <si>
    <t>Р0000032434</t>
  </si>
  <si>
    <t>Р0000032432</t>
  </si>
  <si>
    <t>Р0000032431</t>
  </si>
  <si>
    <t>Р0000032430</t>
  </si>
  <si>
    <t>90 007 094</t>
  </si>
  <si>
    <t>90 003 690</t>
  </si>
  <si>
    <t>90 007 098</t>
  </si>
  <si>
    <t>90 003 696</t>
  </si>
  <si>
    <t>90 003 714</t>
  </si>
  <si>
    <t>90 003 713</t>
  </si>
  <si>
    <t>Р0000032428</t>
  </si>
  <si>
    <t>Р0000032427</t>
  </si>
  <si>
    <t>Р0000032429</t>
  </si>
  <si>
    <t>Р0000032409</t>
  </si>
  <si>
    <t>Р0000032410</t>
  </si>
  <si>
    <t>Р0000032411</t>
  </si>
  <si>
    <t>Р0000032412</t>
  </si>
  <si>
    <t>Р0000032413</t>
  </si>
  <si>
    <t>Р0000032414</t>
  </si>
  <si>
    <t>Р0000032415</t>
  </si>
  <si>
    <t>Р0000032416</t>
  </si>
  <si>
    <t>Р0000032417</t>
  </si>
  <si>
    <t>Р0000032418</t>
  </si>
  <si>
    <t>Р0000032423</t>
  </si>
  <si>
    <t>Р0000032425</t>
  </si>
  <si>
    <t>Р0000032424</t>
  </si>
  <si>
    <t>Р0000032426</t>
  </si>
  <si>
    <t>Р0000032421</t>
  </si>
  <si>
    <t>Р0000032422</t>
  </si>
  <si>
    <t>Р0000032420</t>
  </si>
  <si>
    <t>Р0000032419</t>
  </si>
  <si>
    <t>90 000 935</t>
  </si>
  <si>
    <t>90 000 959</t>
  </si>
  <si>
    <t>90 001 048</t>
  </si>
  <si>
    <t>90 006 389</t>
  </si>
  <si>
    <t>90 008 024</t>
  </si>
  <si>
    <t>90 006 434</t>
  </si>
  <si>
    <t>90 007 672</t>
  </si>
  <si>
    <t>90 006 388</t>
  </si>
  <si>
    <t>90 006 428</t>
  </si>
  <si>
    <t>90 006 429</t>
  </si>
  <si>
    <t>90 006 665</t>
  </si>
  <si>
    <t>90 006 664</t>
  </si>
  <si>
    <t>90 006 426</t>
  </si>
  <si>
    <t>90 006 661</t>
  </si>
  <si>
    <t>90 008 048</t>
  </si>
  <si>
    <t>90 006 662</t>
  </si>
  <si>
    <t>90 008 049</t>
  </si>
  <si>
    <t>90 006 104</t>
  </si>
  <si>
    <t>90 006 105</t>
  </si>
  <si>
    <t>90 004 112</t>
  </si>
  <si>
    <t>90 004 111</t>
  </si>
  <si>
    <t>Р0000032436</t>
  </si>
  <si>
    <t>Р0000032814</t>
  </si>
  <si>
    <t>Р0000032437</t>
  </si>
  <si>
    <t>Р0000032438</t>
  </si>
  <si>
    <t>Р0000032439</t>
  </si>
  <si>
    <t>Р0000032440</t>
  </si>
  <si>
    <t>Р0000032441</t>
  </si>
  <si>
    <t>Р0000032442</t>
  </si>
  <si>
    <t>Р0000032443</t>
  </si>
  <si>
    <t>Р0000032444</t>
  </si>
  <si>
    <t>Р0000032445</t>
  </si>
  <si>
    <t>Р0000032446</t>
  </si>
  <si>
    <t>Р0000032447</t>
  </si>
  <si>
    <t>Р0000032448</t>
  </si>
  <si>
    <t>Р0000032449</t>
  </si>
  <si>
    <t>Р0000032450</t>
  </si>
  <si>
    <t>Р0000032464</t>
  </si>
  <si>
    <t>Р0000032465</t>
  </si>
  <si>
    <t>Р0000032463</t>
  </si>
  <si>
    <t>90 008 105</t>
  </si>
  <si>
    <t>90 007 656</t>
  </si>
  <si>
    <t>90 000 629</t>
  </si>
  <si>
    <t>90 000 615</t>
  </si>
  <si>
    <t>90 000 483</t>
  </si>
  <si>
    <t>90 000 327</t>
  </si>
  <si>
    <t>90 006 676</t>
  </si>
  <si>
    <t>90 004 528</t>
  </si>
  <si>
    <t>90 004 529</t>
  </si>
  <si>
    <t>90 004 530</t>
  </si>
  <si>
    <t>90 008 198</t>
  </si>
  <si>
    <t>90 008 217</t>
  </si>
  <si>
    <t>90 008 224</t>
  </si>
  <si>
    <t>90 008 218</t>
  </si>
  <si>
    <t>90 008 219</t>
  </si>
  <si>
    <t>90 006 348</t>
  </si>
  <si>
    <t>90 006 690</t>
  </si>
  <si>
    <t>90 006 347</t>
  </si>
  <si>
    <t>Р0000032467</t>
  </si>
  <si>
    <t>F155147943223</t>
  </si>
  <si>
    <t>Р0000032468</t>
  </si>
  <si>
    <t>F155147944223</t>
  </si>
  <si>
    <t>Р0000032469</t>
  </si>
  <si>
    <t>F155145236513</t>
  </si>
  <si>
    <t>Р0000032470</t>
  </si>
  <si>
    <t>90 006 930</t>
  </si>
  <si>
    <t>Офисы продаж</t>
  </si>
  <si>
    <t>Официальный сайт:</t>
  </si>
  <si>
    <t>ноис.рф</t>
  </si>
  <si>
    <r>
      <t>г. Новосибирск</t>
    </r>
    <r>
      <rPr>
        <sz val="11"/>
        <color indexed="8"/>
        <rFont val="Arial"/>
        <family val="2"/>
        <charset val="204"/>
      </rPr>
      <t xml:space="preserve">
ул. Дуси Ковальчук, 1 к4
(383) 325-30-50
nois@nois.su</t>
    </r>
  </si>
  <si>
    <r>
      <t>г. Новосибирск</t>
    </r>
    <r>
      <rPr>
        <sz val="11"/>
        <color indexed="8"/>
        <rFont val="Arial"/>
        <family val="2"/>
        <charset val="204"/>
      </rPr>
      <t xml:space="preserve">
ул. Ватутина, 99 н6
(383) 352-39-57
lb@nois.su</t>
    </r>
  </si>
  <si>
    <r>
      <t>г. Бердск</t>
    </r>
    <r>
      <rPr>
        <sz val="11"/>
        <color indexed="8"/>
        <rFont val="Arial"/>
        <family val="2"/>
        <charset val="204"/>
      </rPr>
      <t xml:space="preserve">
ул. Ленина, 27
(383) 311-00-77
berdsk@nois.su</t>
    </r>
  </si>
  <si>
    <r>
      <t>г. Владивосток</t>
    </r>
    <r>
      <rPr>
        <sz val="11"/>
        <color indexed="8"/>
        <rFont val="Arial"/>
        <family val="2"/>
        <charset val="204"/>
      </rPr>
      <t xml:space="preserve">
ул. Русская, 77в
+7 (423) 23-171-23
vl@nois.su</t>
    </r>
  </si>
  <si>
    <r>
      <t>г. Иркутск</t>
    </r>
    <r>
      <rPr>
        <sz val="11"/>
        <color indexed="8"/>
        <rFont val="Arial"/>
        <family val="2"/>
        <charset val="204"/>
      </rPr>
      <t xml:space="preserve">
ул. Челябинская, 26 к5
+7 (3952) 50-33-77
Irkutsk@nois.su</t>
    </r>
  </si>
  <si>
    <t>Мебельная фурнитура и акссесуары Vauth-Sagel</t>
  </si>
  <si>
    <t>Прайс-лист на изделия Vauth-Sagel</t>
  </si>
  <si>
    <t>Каталог продукции Vauth-Sagel</t>
  </si>
  <si>
    <t>Решения для высоких шкафов</t>
  </si>
  <si>
    <t>Решения для нижних тумб</t>
  </si>
  <si>
    <t>Решения для угловых тумб</t>
  </si>
  <si>
    <t>Решения сбора мусора</t>
  </si>
  <si>
    <t>Аксессуары</t>
  </si>
  <si>
    <t>Дополнительная фурнитура</t>
  </si>
  <si>
    <r>
      <t xml:space="preserve">Несколько десятков лет немецкая компания </t>
    </r>
    <r>
      <rPr>
        <b/>
        <sz val="12"/>
        <color indexed="8"/>
        <rFont val="Arial"/>
        <family val="2"/>
        <charset val="204"/>
      </rPr>
      <t>Vauth-Sagel</t>
    </r>
    <r>
      <rPr>
        <sz val="12"/>
        <color indexed="8"/>
        <rFont val="Arial"/>
        <family val="2"/>
        <charset val="204"/>
      </rPr>
      <t xml:space="preserve"> занимается разработкой и производством внутреннего наполнения для кухонных тумб и шкафов.</t>
    </r>
  </si>
  <si>
    <t>Широкая линейка аксессуаров Vauth-Sagel позволяет разумно организовать пространство и обеспечивает беспрепятственный доступ к содержимому. Помимо оригинального дизайна, изделия имеют прочное четырехслойное гальваническое покрытие, что гарантирует практически неограниченный срок службы изделий.</t>
  </si>
  <si>
    <t>Ассортимент выдвижных сетчатых механизмов включает в себя самые востребованные и функциональные модели – от бутылочниц до высоких выдвижных колонн. Большинство моделей представлены в нескольких вариантах дизайна и цветовых гаммах, что позволяет совместить изделия Vauth-Sagel с любой мебелью и интерьером.</t>
  </si>
  <si>
    <r>
      <rPr>
        <b/>
        <sz val="12"/>
        <color indexed="8"/>
        <rFont val="Arial"/>
        <family val="2"/>
        <charset val="204"/>
      </rPr>
      <t>Компания НОИС</t>
    </r>
    <r>
      <rPr>
        <sz val="12"/>
        <color indexed="8"/>
        <rFont val="Arial"/>
        <family val="2"/>
        <charset val="204"/>
      </rPr>
      <t xml:space="preserve"> является эксклюзивным официальным дилером фурнитуры и аксессуаров Vauth-Sagel на территории Сибири и Дальнего Востока.</t>
    </r>
  </si>
  <si>
    <t>Вся продукция производится в Германии.</t>
  </si>
  <si>
    <t>+7 (383) 325-30-50</t>
  </si>
  <si>
    <t>nois@nois.su</t>
  </si>
  <si>
    <t>www.nois.su</t>
  </si>
  <si>
    <t>Установите курс
евро ЦБ РФ —&gt;</t>
  </si>
  <si>
    <t>Единица измерения</t>
  </si>
  <si>
    <t>Цена мелкооптовая, руб</t>
  </si>
  <si>
    <t>Цена розничная, руб</t>
  </si>
  <si>
    <t>Прайс-лист на мебельную фурнитуру и аксессуары Vauth-Sagel</t>
  </si>
  <si>
    <t>Цена мелкооптовая, евро</t>
  </si>
  <si>
    <t>Цена розничная, евро</t>
  </si>
  <si>
    <t>VS TAL RACK - высокая бутылочница</t>
  </si>
  <si>
    <t>COR FLEX - волшебный уголок</t>
  </si>
  <si>
    <t>CORNERSTONE MAX - выдвижные полки</t>
  </si>
  <si>
    <t>CORNERSTONE SWING - выдвижные полки</t>
  </si>
  <si>
    <t>Решения для сбора мусора</t>
  </si>
  <si>
    <t>VS ADD Iron - выдвижная гладильная доска</t>
  </si>
  <si>
    <t>Оплата производится в рублях по курсу ЦБ РФ на день оплаты +2%.</t>
  </si>
  <si>
    <t>Компания НОИС оставляет за собой право изменять цены без уведомления.</t>
  </si>
  <si>
    <t>Актуальный прайс-лист всегда доступен на нашем сайте ноис.рф</t>
  </si>
  <si>
    <t>Действителен с 28.02.2020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</si>
</sst>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&quot;р.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rebuchet MS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6"/>
      <color indexed="9"/>
      <name val="Arial"/>
      <family val="2"/>
      <charset val="204"/>
    </font>
    <font>
      <u/>
      <sz val="11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b/>
      <u/>
      <sz val="14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2"/>
      <color rgb="FFFF4208"/>
      <name val="Arial"/>
      <family val="2"/>
      <charset val="204"/>
    </font>
    <font>
      <b/>
      <sz val="11"/>
      <color rgb="FFFF420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u/>
      <sz val="12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rgb="FF4F4F4E"/>
        <bgColor indexed="64"/>
      </patternFill>
    </fill>
    <fill>
      <patternFill patternType="solid">
        <fgColor rgb="FF0BB0D9"/>
        <bgColor indexed="64"/>
      </patternFill>
    </fill>
    <fill>
      <patternFill patternType="solid">
        <fgColor rgb="FF5B5B5B"/>
        <bgColor indexed="64"/>
      </patternFill>
    </fill>
    <fill>
      <patternFill patternType="solid">
        <fgColor rgb="FFF0F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2" fillId="0" borderId="0"/>
    <xf numFmtId="0" fontId="4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5" fillId="0" borderId="0"/>
    <xf numFmtId="0" fontId="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2" fontId="0" fillId="3" borderId="0" xfId="0" applyNumberFormat="1" applyFill="1"/>
    <xf numFmtId="0" fontId="12" fillId="2" borderId="0" xfId="0" applyNumberFormat="1" applyFont="1" applyFill="1" applyBorder="1" applyAlignment="1" applyProtection="1">
      <alignment vertical="center" wrapText="1"/>
    </xf>
    <xf numFmtId="0" fontId="16" fillId="2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0" fillId="7" borderId="13" xfId="0" applyNumberFormat="1" applyFont="1" applyFill="1" applyBorder="1" applyAlignment="1" applyProtection="1">
      <alignment horizontal="center" vertical="center" wrapText="1"/>
    </xf>
    <xf numFmtId="166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0" xfId="0" applyFont="1"/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right" vertical="center"/>
    </xf>
    <xf numFmtId="0" fontId="26" fillId="0" borderId="1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7" borderId="15" xfId="0" applyNumberFormat="1" applyFont="1" applyFill="1" applyBorder="1" applyAlignment="1" applyProtection="1">
      <alignment horizontal="center" vertical="center"/>
    </xf>
    <xf numFmtId="0" fontId="27" fillId="7" borderId="15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7" fillId="7" borderId="14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vertical="center"/>
    </xf>
    <xf numFmtId="165" fontId="20" fillId="0" borderId="1" xfId="13" applyNumberFormat="1" applyFont="1" applyBorder="1" applyAlignment="1" applyProtection="1">
      <alignment vertical="center"/>
    </xf>
    <xf numFmtId="0" fontId="20" fillId="0" borderId="1" xfId="0" applyFont="1" applyBorder="1" applyProtection="1"/>
    <xf numFmtId="0" fontId="29" fillId="5" borderId="3" xfId="16" applyNumberFormat="1" applyFont="1" applyFill="1" applyBorder="1" applyAlignment="1" applyProtection="1">
      <alignment horizontal="right" vertical="center" wrapText="1"/>
    </xf>
    <xf numFmtId="0" fontId="29" fillId="5" borderId="7" xfId="16" applyNumberFormat="1" applyFont="1" applyFill="1" applyBorder="1" applyAlignment="1" applyProtection="1">
      <alignment horizontal="right" vertical="center" wrapText="1"/>
    </xf>
    <xf numFmtId="0" fontId="29" fillId="5" borderId="4" xfId="16" applyNumberFormat="1" applyFont="1" applyFill="1" applyBorder="1" applyAlignment="1" applyProtection="1">
      <alignment horizontal="right" vertical="center" wrapText="1"/>
    </xf>
    <xf numFmtId="0" fontId="29" fillId="5" borderId="5" xfId="16" applyNumberFormat="1" applyFont="1" applyFill="1" applyBorder="1" applyAlignment="1" applyProtection="1">
      <alignment horizontal="right" vertical="center" wrapText="1"/>
    </xf>
    <xf numFmtId="0" fontId="29" fillId="5" borderId="8" xfId="16" applyNumberFormat="1" applyFont="1" applyFill="1" applyBorder="1" applyAlignment="1" applyProtection="1">
      <alignment horizontal="right" vertical="center" wrapText="1"/>
    </xf>
    <xf numFmtId="0" fontId="29" fillId="5" borderId="6" xfId="16" applyNumberFormat="1" applyFont="1" applyFill="1" applyBorder="1" applyAlignment="1" applyProtection="1">
      <alignment horizontal="right" vertical="center" wrapText="1"/>
    </xf>
    <xf numFmtId="0" fontId="13" fillId="2" borderId="0" xfId="0" applyNumberFormat="1" applyFont="1" applyFill="1" applyBorder="1" applyAlignment="1" applyProtection="1">
      <alignment horizontal="left" vertical="center" wrapText="1"/>
    </xf>
    <xf numFmtId="0" fontId="19" fillId="4" borderId="0" xfId="0" applyNumberFormat="1" applyFont="1" applyFill="1" applyBorder="1" applyAlignment="1" applyProtection="1">
      <alignment horizontal="left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29" fillId="5" borderId="3" xfId="16" applyNumberFormat="1" applyFont="1" applyFill="1" applyBorder="1" applyAlignment="1" applyProtection="1">
      <alignment horizontal="right" vertical="center"/>
    </xf>
    <xf numFmtId="0" fontId="29" fillId="5" borderId="7" xfId="16" applyNumberFormat="1" applyFont="1" applyFill="1" applyBorder="1" applyAlignment="1" applyProtection="1">
      <alignment horizontal="right" vertical="center"/>
    </xf>
    <xf numFmtId="0" fontId="29" fillId="5" borderId="4" xfId="16" applyNumberFormat="1" applyFont="1" applyFill="1" applyBorder="1" applyAlignment="1" applyProtection="1">
      <alignment horizontal="right" vertical="center"/>
    </xf>
    <xf numFmtId="0" fontId="29" fillId="5" borderId="5" xfId="16" applyNumberFormat="1" applyFont="1" applyFill="1" applyBorder="1" applyAlignment="1" applyProtection="1">
      <alignment horizontal="right" vertical="center"/>
    </xf>
    <xf numFmtId="0" fontId="29" fillId="5" borderId="8" xfId="16" applyNumberFormat="1" applyFont="1" applyFill="1" applyBorder="1" applyAlignment="1" applyProtection="1">
      <alignment horizontal="right" vertical="center"/>
    </xf>
    <xf numFmtId="0" fontId="29" fillId="5" borderId="6" xfId="16" applyNumberFormat="1" applyFont="1" applyFill="1" applyBorder="1" applyAlignment="1" applyProtection="1">
      <alignment horizontal="right" vertical="center"/>
    </xf>
    <xf numFmtId="0" fontId="29" fillId="5" borderId="9" xfId="16" applyNumberFormat="1" applyFont="1" applyFill="1" applyBorder="1" applyAlignment="1" applyProtection="1">
      <alignment horizontal="right" vertical="center"/>
    </xf>
    <xf numFmtId="0" fontId="29" fillId="5" borderId="0" xfId="16" applyNumberFormat="1" applyFont="1" applyFill="1" applyBorder="1" applyAlignment="1" applyProtection="1">
      <alignment horizontal="right" vertical="center"/>
    </xf>
    <xf numFmtId="0" fontId="29" fillId="5" borderId="2" xfId="16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left" vertical="center" wrapText="1"/>
    </xf>
    <xf numFmtId="0" fontId="17" fillId="4" borderId="0" xfId="0" applyNumberFormat="1" applyFont="1" applyFill="1" applyBorder="1" applyAlignment="1" applyProtection="1">
      <alignment horizontal="right" vertical="center"/>
    </xf>
    <xf numFmtId="0" fontId="18" fillId="4" borderId="0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left" vertical="center" wrapText="1"/>
    </xf>
    <xf numFmtId="0" fontId="15" fillId="4" borderId="0" xfId="0" applyNumberFormat="1" applyFont="1" applyFill="1" applyBorder="1" applyAlignment="1" applyProtection="1">
      <alignment horizontal="center" vertical="center"/>
    </xf>
    <xf numFmtId="0" fontId="22" fillId="6" borderId="1" xfId="0" applyFont="1" applyFill="1" applyBorder="1" applyAlignment="1" applyProtection="1">
      <alignment horizontal="left" vertical="center"/>
    </xf>
    <xf numFmtId="0" fontId="13" fillId="0" borderId="0" xfId="0" quotePrefix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9" fillId="6" borderId="10" xfId="0" applyNumberFormat="1" applyFont="1" applyFill="1" applyBorder="1" applyAlignment="1" applyProtection="1">
      <alignment horizontal="center" vertical="center"/>
    </xf>
    <xf numFmtId="0" fontId="19" fillId="6" borderId="12" xfId="0" applyNumberFormat="1" applyFont="1" applyFill="1" applyBorder="1" applyAlignment="1" applyProtection="1">
      <alignment horizontal="center" vertical="center"/>
    </xf>
    <xf numFmtId="0" fontId="19" fillId="6" borderId="11" xfId="0" applyNumberFormat="1" applyFont="1" applyFill="1" applyBorder="1" applyAlignment="1" applyProtection="1">
      <alignment horizontal="center" vertical="center"/>
    </xf>
    <xf numFmtId="0" fontId="21" fillId="7" borderId="1" xfId="0" applyFont="1" applyFill="1" applyBorder="1" applyAlignment="1" applyProtection="1">
      <alignment horizontal="left" vertical="center"/>
    </xf>
    <xf numFmtId="0" fontId="26" fillId="0" borderId="1" xfId="0" applyFont="1" applyFill="1" applyBorder="1" applyAlignment="1">
      <alignment horizontal="left"/>
    </xf>
  </cellXfs>
  <cellStyles count="17">
    <cellStyle name="Гиперссылка" xfId="16" builtinId="8"/>
    <cellStyle name="Гиперссылка 2" xfId="6"/>
    <cellStyle name="Гиперссылка 3" xfId="11"/>
    <cellStyle name="Обычный" xfId="0" builtinId="0"/>
    <cellStyle name="Обычный 2" xfId="2"/>
    <cellStyle name="Обычный 2 2" xfId="8"/>
    <cellStyle name="Обычный 2 3" xfId="7"/>
    <cellStyle name="Обычный 2 4" xfId="5"/>
    <cellStyle name="Обычный 2_Лист2" xfId="15"/>
    <cellStyle name="Обычный 3" xfId="3"/>
    <cellStyle name="Обычный 3 2" xfId="9"/>
    <cellStyle name="Обычный 3_Лист2" xfId="14"/>
    <cellStyle name="Обычный 4" xfId="10"/>
    <cellStyle name="Обычный 5" xfId="1"/>
    <cellStyle name="Финансовый" xfId="13"/>
    <cellStyle name="Финансовый 2" xfId="12"/>
    <cellStyle name="Финансовый 3" xfId="4"/>
  </cellStyles>
  <dxfs count="0"/>
  <tableStyles count="1" defaultTableStyle="TableStyleMedium2" defaultPivotStyle="PivotStyleMedium9">
    <tableStyle name="Стиль сводной таблицы 1" table="0" count="0"/>
  </tableStyles>
  <colors>
    <mruColors>
      <color rgb="FFF0F0F0"/>
      <color rgb="FF5B5B5B"/>
      <color rgb="FFFF4208"/>
      <color rgb="FF4F4F4E"/>
      <color rgb="FF0BB0D9"/>
      <color rgb="FFA0A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407338</xdr:colOff>
      <xdr:row>0</xdr:row>
      <xdr:rowOff>152401</xdr:rowOff>
    </xdr:from>
    <xdr:to>
      <xdr:col>14</xdr:col>
      <xdr:colOff>390525</xdr:colOff>
      <xdr:row>2</xdr:row>
      <xdr:rowOff>114300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8888" y="152401"/>
          <a:ext cx="2326337" cy="457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180975</xdr:rowOff>
    </xdr:from>
    <xdr:to>
      <xdr:col>2</xdr:col>
      <xdr:colOff>478950</xdr:colOff>
      <xdr:row>2</xdr:row>
      <xdr:rowOff>45675</xdr:rowOff>
    </xdr:to>
    <xdr:pic>
      <xdr:nvPicPr>
        <xdr:cNvPr id="3" name="Рисунок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0975"/>
          <a:ext cx="12600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is.su/" TargetMode="External"/><Relationship Id="rId13" Type="http://schemas.openxmlformats.org/officeDocument/2006/relationships/hyperlink" Target="https://nois.su/catalog/resheniya-dlya-sbora-musora/" TargetMode="External"/><Relationship Id="rId3" Type="http://schemas.openxmlformats.org/officeDocument/2006/relationships/hyperlink" Target="https://nois.su/catalog/furnitura-vibo/vyidvizhnyie-kolonnyi-vibo/" TargetMode="External"/><Relationship Id="rId7" Type="http://schemas.openxmlformats.org/officeDocument/2006/relationships/hyperlink" Target="https://nois.su/catalog/furnitura-vibo/naboryi-dlya-sbora-musora-vibo/" TargetMode="External"/><Relationship Id="rId12" Type="http://schemas.openxmlformats.org/officeDocument/2006/relationships/hyperlink" Target="https://nois.su/catalog/resheniya-dlya-uglovyix-tumb/" TargetMode="External"/><Relationship Id="rId2" Type="http://schemas.openxmlformats.org/officeDocument/2006/relationships/hyperlink" Target="https://nois.su/catalog/furnitura-vibo/setchatyie-emkosti-vibo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nois.su/catalog/furnitura-vibo/posudosushiteli-vibo/" TargetMode="External"/><Relationship Id="rId6" Type="http://schemas.openxmlformats.org/officeDocument/2006/relationships/hyperlink" Target="https://nois.su/catalog/furnitura-vibo/karuseli/" TargetMode="External"/><Relationship Id="rId11" Type="http://schemas.openxmlformats.org/officeDocument/2006/relationships/hyperlink" Target="https://nois.su/catalog/resheniya-dlya-nizhnix-tumb/" TargetMode="External"/><Relationship Id="rId5" Type="http://schemas.openxmlformats.org/officeDocument/2006/relationships/hyperlink" Target="https://nois.su/catalog/furnitura-vibo/mexanizmyi-vibo-dlya-uglovyix-tumb/" TargetMode="External"/><Relationship Id="rId15" Type="http://schemas.openxmlformats.org/officeDocument/2006/relationships/hyperlink" Target="https://nois.su/catalog/dopolnitelnaya-furnitura/" TargetMode="External"/><Relationship Id="rId10" Type="http://schemas.openxmlformats.org/officeDocument/2006/relationships/hyperlink" Target="https://nois.su/catalog/resheniya-dlya-vyisokix-shkafov/" TargetMode="External"/><Relationship Id="rId4" Type="http://schemas.openxmlformats.org/officeDocument/2006/relationships/hyperlink" Target="https://nois.su/catalog/furnitura-vibo/vyidvizhnyie-povorotnyie-kolonnyi-vibo/" TargetMode="External"/><Relationship Id="rId9" Type="http://schemas.openxmlformats.org/officeDocument/2006/relationships/hyperlink" Target="https://nois.su/catalog/furnitura-i-aksessuaryi-vauth-sagel/" TargetMode="External"/><Relationship Id="rId14" Type="http://schemas.openxmlformats.org/officeDocument/2006/relationships/hyperlink" Target="https://nois.su/catalog/aksessuaryi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S8" sqref="S8"/>
    </sheetView>
  </sheetViews>
  <sheetFormatPr defaultRowHeight="15" x14ac:dyDescent="0.25"/>
  <cols>
    <col min="1" max="15" width="11.7109375" style="1" customWidth="1"/>
    <col min="16" max="16384" width="9.140625" style="1"/>
  </cols>
  <sheetData>
    <row r="1" spans="1:15" ht="20.100000000000001" customHeight="1" x14ac:dyDescent="0.25">
      <c r="A1" s="47" t="s">
        <v>243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3"/>
      <c r="M1" s="33"/>
      <c r="N1" s="33"/>
      <c r="O1" s="33"/>
    </row>
    <row r="2" spans="1:15" ht="20.100000000000001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33"/>
      <c r="M2" s="33"/>
      <c r="N2" s="33"/>
      <c r="O2" s="33"/>
    </row>
    <row r="3" spans="1:15" ht="20.100000000000001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33"/>
      <c r="M3" s="33"/>
      <c r="N3" s="33"/>
      <c r="O3" s="33"/>
    </row>
    <row r="4" spans="1:15" ht="20.10000000000000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4" t="s">
        <v>244</v>
      </c>
      <c r="M4" s="35"/>
      <c r="N4" s="35"/>
      <c r="O4" s="36"/>
    </row>
    <row r="5" spans="1:15" ht="20.100000000000001" customHeight="1" x14ac:dyDescent="0.25">
      <c r="A5" s="43" t="s">
        <v>252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37"/>
      <c r="M5" s="38"/>
      <c r="N5" s="38"/>
      <c r="O5" s="39"/>
    </row>
    <row r="6" spans="1:15" ht="20.100000000000001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0" t="s">
        <v>245</v>
      </c>
      <c r="M6" s="41"/>
      <c r="N6" s="41"/>
      <c r="O6" s="42"/>
    </row>
    <row r="7" spans="1:15" ht="20.100000000000001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37"/>
      <c r="M7" s="38"/>
      <c r="N7" s="38"/>
      <c r="O7" s="39"/>
    </row>
    <row r="8" spans="1:15" ht="20.100000000000001" customHeight="1" x14ac:dyDescent="0.25">
      <c r="A8" s="46" t="s">
        <v>253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34" t="s">
        <v>246</v>
      </c>
      <c r="M8" s="35"/>
      <c r="N8" s="35"/>
      <c r="O8" s="36"/>
    </row>
    <row r="9" spans="1:15" ht="20.100000000000001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37"/>
      <c r="M9" s="38"/>
      <c r="N9" s="38"/>
      <c r="O9" s="39"/>
    </row>
    <row r="10" spans="1:15" ht="20.100000000000001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34" t="s">
        <v>247</v>
      </c>
      <c r="M10" s="35"/>
      <c r="N10" s="35"/>
      <c r="O10" s="36"/>
    </row>
    <row r="11" spans="1:15" ht="20.100000000000001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37"/>
      <c r="M11" s="38"/>
      <c r="N11" s="38"/>
      <c r="O11" s="39"/>
    </row>
    <row r="12" spans="1:15" ht="20.100000000000001" customHeight="1" x14ac:dyDescent="0.25">
      <c r="A12" s="43" t="s">
        <v>254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34" t="s">
        <v>248</v>
      </c>
      <c r="M12" s="35"/>
      <c r="N12" s="35"/>
      <c r="O12" s="36"/>
    </row>
    <row r="13" spans="1:15" ht="20.100000000000001" customHeight="1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37"/>
      <c r="M13" s="38"/>
      <c r="N13" s="38"/>
      <c r="O13" s="39"/>
    </row>
    <row r="14" spans="1:15" ht="20.100000000000001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0" t="s">
        <v>249</v>
      </c>
      <c r="M14" s="41"/>
      <c r="N14" s="41"/>
      <c r="O14" s="42"/>
    </row>
    <row r="15" spans="1:15" ht="20.100000000000001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37"/>
      <c r="M15" s="38"/>
      <c r="N15" s="38"/>
      <c r="O15" s="39"/>
    </row>
    <row r="16" spans="1:15" ht="20.100000000000001" customHeight="1" x14ac:dyDescent="0.25">
      <c r="A16" s="43" t="s">
        <v>256</v>
      </c>
      <c r="B16" s="43"/>
      <c r="C16" s="43"/>
      <c r="D16" s="43"/>
      <c r="E16" s="43"/>
      <c r="F16" s="43"/>
      <c r="G16" s="43"/>
      <c r="H16" s="43"/>
      <c r="I16" s="43"/>
      <c r="J16" s="43"/>
      <c r="K16" s="46"/>
      <c r="L16" s="25" t="s">
        <v>250</v>
      </c>
      <c r="M16" s="26"/>
      <c r="N16" s="26"/>
      <c r="O16" s="27"/>
    </row>
    <row r="17" spans="1:15" ht="20.100000000000001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6"/>
      <c r="L17" s="28"/>
      <c r="M17" s="29"/>
      <c r="N17" s="29"/>
      <c r="O17" s="30"/>
    </row>
    <row r="18" spans="1:15" ht="20.100000000000001" customHeight="1" x14ac:dyDescent="0.25">
      <c r="A18" s="43" t="s">
        <v>255</v>
      </c>
      <c r="B18" s="43"/>
      <c r="C18" s="43"/>
      <c r="D18" s="43"/>
      <c r="E18" s="43"/>
      <c r="F18" s="43"/>
      <c r="G18" s="43"/>
      <c r="H18" s="43"/>
      <c r="I18" s="43"/>
      <c r="J18" s="43"/>
      <c r="K18" s="46"/>
      <c r="L18" s="34" t="s">
        <v>251</v>
      </c>
      <c r="M18" s="35"/>
      <c r="N18" s="35"/>
      <c r="O18" s="36"/>
    </row>
    <row r="19" spans="1:15" ht="20.100000000000001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6"/>
      <c r="L19" s="40"/>
      <c r="M19" s="41"/>
      <c r="N19" s="41"/>
      <c r="O19" s="42"/>
    </row>
    <row r="20" spans="1:15" ht="20.100000000000001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3"/>
      <c r="N20" s="3"/>
      <c r="O20" s="3"/>
    </row>
    <row r="21" spans="1:15" ht="20.100000000000001" customHeight="1" x14ac:dyDescent="0.25">
      <c r="A21" s="32" t="s">
        <v>235</v>
      </c>
      <c r="B21" s="32"/>
      <c r="C21" s="32"/>
      <c r="D21" s="32"/>
      <c r="E21" s="32"/>
      <c r="F21" s="32"/>
      <c r="G21" s="32"/>
      <c r="H21" s="32"/>
      <c r="I21" s="32"/>
      <c r="J21" s="32"/>
      <c r="K21" s="44" t="s">
        <v>236</v>
      </c>
      <c r="L21" s="44"/>
      <c r="M21" s="44"/>
      <c r="N21" s="45" t="s">
        <v>237</v>
      </c>
      <c r="O21" s="45"/>
    </row>
    <row r="22" spans="1:15" ht="20.100000000000001" customHeight="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44"/>
      <c r="L22" s="44"/>
      <c r="M22" s="44"/>
      <c r="N22" s="45"/>
      <c r="O22" s="45"/>
    </row>
    <row r="23" spans="1:15" ht="20.100000000000001" customHeight="1" x14ac:dyDescent="0.25">
      <c r="A23" s="31" t="s">
        <v>238</v>
      </c>
      <c r="B23" s="31"/>
      <c r="C23" s="31"/>
      <c r="D23" s="31" t="s">
        <v>239</v>
      </c>
      <c r="E23" s="31"/>
      <c r="F23" s="31"/>
      <c r="G23" s="31" t="s">
        <v>240</v>
      </c>
      <c r="H23" s="31"/>
      <c r="I23" s="31"/>
      <c r="J23" s="31" t="s">
        <v>241</v>
      </c>
      <c r="K23" s="31"/>
      <c r="L23" s="31"/>
      <c r="M23" s="31" t="s">
        <v>242</v>
      </c>
      <c r="N23" s="31"/>
      <c r="O23" s="31"/>
    </row>
    <row r="24" spans="1:15" ht="20.100000000000001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20.100000000000001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20.100000000000001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</sheetData>
  <sheetProtection sheet="1" objects="1" scenarios="1"/>
  <mergeCells count="23">
    <mergeCell ref="L1:O3"/>
    <mergeCell ref="L4:O5"/>
    <mergeCell ref="L6:O7"/>
    <mergeCell ref="A5:K7"/>
    <mergeCell ref="K21:M22"/>
    <mergeCell ref="N21:O22"/>
    <mergeCell ref="L18:O19"/>
    <mergeCell ref="A8:K11"/>
    <mergeCell ref="A1:K3"/>
    <mergeCell ref="A16:K17"/>
    <mergeCell ref="A18:K19"/>
    <mergeCell ref="A12:K15"/>
    <mergeCell ref="L8:O9"/>
    <mergeCell ref="L10:O11"/>
    <mergeCell ref="L12:O13"/>
    <mergeCell ref="L14:O15"/>
    <mergeCell ref="L16:O17"/>
    <mergeCell ref="A23:C26"/>
    <mergeCell ref="D23:F26"/>
    <mergeCell ref="G23:I26"/>
    <mergeCell ref="J23:L26"/>
    <mergeCell ref="M23:O26"/>
    <mergeCell ref="A21:J22"/>
  </mergeCells>
  <hyperlinks>
    <hyperlink ref="L6" r:id="rId1" display="https://nois.su/catalog/furnitura-vibo/posudosushiteli-vibo/"/>
    <hyperlink ref="L8" r:id="rId2" display="https://nois.su/catalog/furnitura-vibo/setchatyie-emkosti-vibo/"/>
    <hyperlink ref="L10" r:id="rId3" display="https://nois.su/catalog/furnitura-vibo/vyidvizhnyie-kolonnyi-vibo/"/>
    <hyperlink ref="L12" r:id="rId4" display="https://nois.su/catalog/furnitura-vibo/vyidvizhnyie-povorotnyie-kolonnyi-vibo/"/>
    <hyperlink ref="L14" r:id="rId5" display="https://nois.su/catalog/furnitura-vibo/mexanizmyi-vibo-dlya-uglovyix-tumb/"/>
    <hyperlink ref="L16" r:id="rId6" display="https://nois.su/catalog/furnitura-vibo/karuseli/"/>
    <hyperlink ref="L18" r:id="rId7" display="https://nois.su/catalog/furnitura-vibo/naboryi-dlya-sbora-musora-vibo/"/>
    <hyperlink ref="N21" r:id="rId8" display="https://nois.su/"/>
    <hyperlink ref="L4:O5" location="Цены!R1C1" display="Прайс-лист на изделия Vauth-Sagel"/>
    <hyperlink ref="L6:O7" r:id="rId9" display="Каталог продукции Vauth-Sagel"/>
    <hyperlink ref="L8:O9" r:id="rId10" display="Решения для высоких шкафов"/>
    <hyperlink ref="L10:O11" r:id="rId11" display="Решения для нижних тумб"/>
    <hyperlink ref="L12:O13" r:id="rId12" display="Решения для угловых тумб"/>
    <hyperlink ref="L14:O15" r:id="rId13" display="Решения сбора мусора"/>
    <hyperlink ref="L16:O17" r:id="rId14" display="Аксессуары"/>
    <hyperlink ref="L18:O19" r:id="rId15" display="Дополнительная фурнитура"/>
  </hyperlinks>
  <pageMargins left="0.7" right="0.7" top="0.75" bottom="0.75" header="0.3" footer="0.3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activeCell="H5" sqref="H5"/>
    </sheetView>
  </sheetViews>
  <sheetFormatPr defaultRowHeight="12.75" x14ac:dyDescent="0.25"/>
  <cols>
    <col min="1" max="1" width="15.7109375" style="20" customWidth="1"/>
    <col min="2" max="2" width="15.7109375" style="20" hidden="1" customWidth="1"/>
    <col min="3" max="3" width="55.7109375" style="20" customWidth="1"/>
    <col min="4" max="4" width="12.7109375" style="20" customWidth="1"/>
    <col min="5" max="6" width="25.7109375" style="20" customWidth="1"/>
    <col min="7" max="16384" width="9.140625" style="20"/>
  </cols>
  <sheetData>
    <row r="1" spans="1:6" ht="20.100000000000001" customHeight="1" x14ac:dyDescent="0.25">
      <c r="A1" s="8"/>
      <c r="B1" s="8"/>
      <c r="C1" s="8"/>
      <c r="D1" s="9"/>
      <c r="E1" s="49" t="s">
        <v>257</v>
      </c>
      <c r="F1" s="49"/>
    </row>
    <row r="2" spans="1:6" ht="20.100000000000001" customHeight="1" x14ac:dyDescent="0.25">
      <c r="A2" s="8"/>
      <c r="B2" s="8"/>
      <c r="C2" s="4"/>
      <c r="D2" s="4"/>
      <c r="E2" s="50" t="s">
        <v>258</v>
      </c>
      <c r="F2" s="50"/>
    </row>
    <row r="3" spans="1:6" ht="20.100000000000001" customHeight="1" x14ac:dyDescent="0.25">
      <c r="A3" s="8"/>
      <c r="B3" s="8"/>
      <c r="C3" s="4"/>
      <c r="D3" s="4"/>
      <c r="E3" s="50" t="s">
        <v>259</v>
      </c>
      <c r="F3" s="50"/>
    </row>
    <row r="4" spans="1:6" ht="30" customHeight="1" x14ac:dyDescent="0.25">
      <c r="A4" s="51" t="s">
        <v>264</v>
      </c>
      <c r="B4" s="52"/>
      <c r="C4" s="52"/>
      <c r="D4" s="52"/>
      <c r="E4" s="52"/>
      <c r="F4" s="53"/>
    </row>
    <row r="5" spans="1:6" ht="15" customHeight="1" x14ac:dyDescent="0.25">
      <c r="A5" s="4"/>
      <c r="B5" s="4"/>
      <c r="C5" s="4"/>
      <c r="D5" s="4"/>
      <c r="E5" s="4"/>
      <c r="F5" s="4"/>
    </row>
    <row r="6" spans="1:6" ht="30" customHeight="1" x14ac:dyDescent="0.25">
      <c r="A6" s="5" t="s">
        <v>276</v>
      </c>
      <c r="B6" s="7"/>
      <c r="C6" s="4"/>
      <c r="D6" s="4"/>
      <c r="E6" s="21" t="s">
        <v>260</v>
      </c>
      <c r="F6" s="6">
        <v>68.620099999999994</v>
      </c>
    </row>
    <row r="7" spans="1:6" ht="15" customHeight="1" x14ac:dyDescent="0.25">
      <c r="A7" s="4"/>
      <c r="B7" s="4"/>
      <c r="C7" s="4"/>
      <c r="D7" s="4"/>
      <c r="E7" s="4"/>
      <c r="F7" s="4"/>
    </row>
    <row r="8" spans="1:6" ht="25.5" x14ac:dyDescent="0.25">
      <c r="A8" s="18" t="s">
        <v>81</v>
      </c>
      <c r="B8" s="18" t="s">
        <v>80</v>
      </c>
      <c r="C8" s="18" t="s">
        <v>82</v>
      </c>
      <c r="D8" s="19" t="s">
        <v>261</v>
      </c>
      <c r="E8" s="19" t="s">
        <v>262</v>
      </c>
      <c r="F8" s="19" t="s">
        <v>263</v>
      </c>
    </row>
    <row r="9" spans="1:6" ht="15" customHeight="1" x14ac:dyDescent="0.25">
      <c r="A9" s="48" t="s">
        <v>246</v>
      </c>
      <c r="B9" s="48"/>
      <c r="C9" s="48"/>
      <c r="D9" s="48"/>
      <c r="E9" s="48"/>
      <c r="F9" s="48"/>
    </row>
    <row r="10" spans="1:6" x14ac:dyDescent="0.25">
      <c r="A10" s="54" t="s">
        <v>56</v>
      </c>
      <c r="B10" s="54"/>
      <c r="C10" s="54"/>
      <c r="D10" s="54"/>
      <c r="E10" s="54"/>
      <c r="F10" s="54"/>
    </row>
    <row r="11" spans="1:6" x14ac:dyDescent="0.25">
      <c r="A11" s="22" t="s">
        <v>209</v>
      </c>
      <c r="B11" s="22" t="s">
        <v>190</v>
      </c>
      <c r="C11" s="22" t="s">
        <v>57</v>
      </c>
      <c r="D11" s="22" t="s">
        <v>86</v>
      </c>
      <c r="E11" s="23">
        <f>IFERROR(VLOOKUP(B11,Номенклатура!$A$1:$F$76,5,FALSE)*Курс*1.02,"X")</f>
        <v>1679.820048</v>
      </c>
      <c r="F11" s="23">
        <f>IFERROR(VLOOKUP(B11,Номенклатура!$A$1:$F$76,6,FALSE)*Курс*1.02,"X")</f>
        <v>2239.7600640000001</v>
      </c>
    </row>
    <row r="12" spans="1:6" x14ac:dyDescent="0.25">
      <c r="A12" s="22"/>
      <c r="B12" s="22" t="s">
        <v>191</v>
      </c>
      <c r="C12" s="22" t="s">
        <v>58</v>
      </c>
      <c r="D12" s="22" t="s">
        <v>87</v>
      </c>
      <c r="E12" s="23">
        <f>IFERROR(VLOOKUP(B12,Номенклатура!$A$1:$F$76,5,FALSE)*Курс*1.02,"X")</f>
        <v>3294.5470691399996</v>
      </c>
      <c r="F12" s="23">
        <f>IFERROR(VLOOKUP(B12,Номенклатура!$A$1:$F$76,6,FALSE)*Курс*1.02,"X")</f>
        <v>4409.5276259999991</v>
      </c>
    </row>
    <row r="13" spans="1:6" x14ac:dyDescent="0.25">
      <c r="A13" s="22" t="s">
        <v>210</v>
      </c>
      <c r="B13" s="22" t="s">
        <v>192</v>
      </c>
      <c r="C13" s="22" t="s">
        <v>59</v>
      </c>
      <c r="D13" s="22" t="s">
        <v>87</v>
      </c>
      <c r="E13" s="23">
        <f>IFERROR(VLOOKUP(B13,Номенклатура!$A$1:$F$76,5,FALSE)*Курс*1.02,"X")</f>
        <v>9882.9412823999992</v>
      </c>
      <c r="F13" s="23">
        <f>IFERROR(VLOOKUP(B13,Номенклатура!$A$1:$F$76,6,FALSE)*Курс*1.02,"X")</f>
        <v>13177.48835154</v>
      </c>
    </row>
    <row r="14" spans="1:6" x14ac:dyDescent="0.25">
      <c r="A14" s="22" t="s">
        <v>211</v>
      </c>
      <c r="B14" s="22" t="s">
        <v>193</v>
      </c>
      <c r="C14" s="22" t="s">
        <v>60</v>
      </c>
      <c r="D14" s="22" t="s">
        <v>87</v>
      </c>
      <c r="E14" s="23">
        <f>IFERROR(VLOOKUP(B14,Номенклатура!$A$1:$F$76,5,FALSE)*Курс*1.02,"X")</f>
        <v>6166.3394261999993</v>
      </c>
      <c r="F14" s="23">
        <f>IFERROR(VLOOKUP(B14,Номенклатура!$A$1:$F$76,6,FALSE)*Курс*1.02,"X")</f>
        <v>8222.0192099399992</v>
      </c>
    </row>
    <row r="15" spans="1:6" x14ac:dyDescent="0.25">
      <c r="A15" s="22" t="s">
        <v>212</v>
      </c>
      <c r="B15" s="22" t="s">
        <v>194</v>
      </c>
      <c r="C15" s="22" t="s">
        <v>61</v>
      </c>
      <c r="D15" s="22" t="s">
        <v>87</v>
      </c>
      <c r="E15" s="23">
        <f>IFERROR(VLOOKUP(B15,Номенклатура!$A$1:$F$76,5,FALSE)*Курс*1.02,"X")</f>
        <v>9532.978772399998</v>
      </c>
      <c r="F15" s="23">
        <f>IFERROR(VLOOKUP(B15,Номенклатура!$A$1:$F$76,6,FALSE)*Курс*1.02,"X")</f>
        <v>12710.638363199998</v>
      </c>
    </row>
    <row r="16" spans="1:6" x14ac:dyDescent="0.25">
      <c r="A16" s="22" t="s">
        <v>213</v>
      </c>
      <c r="B16" s="22" t="s">
        <v>195</v>
      </c>
      <c r="C16" s="22" t="s">
        <v>62</v>
      </c>
      <c r="D16" s="22" t="s">
        <v>87</v>
      </c>
      <c r="E16" s="23">
        <f>IFERROR(VLOOKUP(B16,Номенклатура!$A$1:$F$76,5,FALSE)*Курс*1.02,"X")</f>
        <v>12080.705845199998</v>
      </c>
      <c r="F16" s="23">
        <f>IFERROR(VLOOKUP(B16,Номенклатура!$A$1:$F$76,6,FALSE)*Курс*1.02,"X")</f>
        <v>16107.374485259998</v>
      </c>
    </row>
    <row r="17" spans="1:6" x14ac:dyDescent="0.25">
      <c r="A17" s="22" t="s">
        <v>214</v>
      </c>
      <c r="B17" s="22" t="s">
        <v>196</v>
      </c>
      <c r="C17" s="22" t="s">
        <v>63</v>
      </c>
      <c r="D17" s="22" t="s">
        <v>87</v>
      </c>
      <c r="E17" s="23">
        <f>IFERROR(VLOOKUP(B17,Номенклатура!$A$1:$F$76,5,FALSE)*Курс*1.02,"X")</f>
        <v>13354.5693816</v>
      </c>
      <c r="F17" s="23">
        <f>IFERROR(VLOOKUP(B17,Номенклатура!$A$1:$F$76,6,FALSE)*Курс*1.02,"X")</f>
        <v>17806.092508799997</v>
      </c>
    </row>
    <row r="18" spans="1:6" x14ac:dyDescent="0.25">
      <c r="A18" s="22" t="s">
        <v>215</v>
      </c>
      <c r="B18" s="22" t="s">
        <v>197</v>
      </c>
      <c r="C18" s="22" t="s">
        <v>64</v>
      </c>
      <c r="D18" s="22" t="s">
        <v>86</v>
      </c>
      <c r="E18" s="23">
        <f>IFERROR(VLOOKUP(B18,Номенклатура!$A$1:$F$76,5,FALSE)*Курс*1.02,"X")</f>
        <v>881.90552519999983</v>
      </c>
      <c r="F18" s="23">
        <f>IFERROR(VLOOKUP(B18,Номенклатура!$A$1:$F$76,6,FALSE)*Курс*1.02,"X")</f>
        <v>1175.8740335999998</v>
      </c>
    </row>
    <row r="19" spans="1:6" x14ac:dyDescent="0.25">
      <c r="A19" s="22" t="s">
        <v>216</v>
      </c>
      <c r="B19" s="22" t="s">
        <v>198</v>
      </c>
      <c r="C19" s="22" t="s">
        <v>65</v>
      </c>
      <c r="D19" s="22" t="s">
        <v>86</v>
      </c>
      <c r="E19" s="23">
        <f>IFERROR(VLOOKUP(B19,Номенклатура!$A$1:$F$76,5,FALSE)*Курс*1.02,"X")</f>
        <v>867.90702479999993</v>
      </c>
      <c r="F19" s="23">
        <f>IFERROR(VLOOKUP(B19,Номенклатура!$A$1:$F$76,6,FALSE)*Курс*1.02,"X")</f>
        <v>1156.97605806</v>
      </c>
    </row>
    <row r="20" spans="1:6" x14ac:dyDescent="0.25">
      <c r="A20" s="22" t="s">
        <v>217</v>
      </c>
      <c r="B20" s="22" t="s">
        <v>199</v>
      </c>
      <c r="C20" s="22" t="s">
        <v>66</v>
      </c>
      <c r="D20" s="22" t="s">
        <v>86</v>
      </c>
      <c r="E20" s="23">
        <f>IFERROR(VLOOKUP(B20,Номенклатура!$A$1:$F$76,5,FALSE)*Курс*1.02,"X")</f>
        <v>902.90327579999996</v>
      </c>
      <c r="F20" s="23">
        <f>IFERROR(VLOOKUP(B20,Номенклатура!$A$1:$F$76,6,FALSE)*Курс*1.02,"X")</f>
        <v>1203.8710343999999</v>
      </c>
    </row>
    <row r="21" spans="1:6" x14ac:dyDescent="0.25">
      <c r="A21" s="22" t="s">
        <v>218</v>
      </c>
      <c r="B21" s="22" t="s">
        <v>200</v>
      </c>
      <c r="C21" s="22" t="s">
        <v>67</v>
      </c>
      <c r="D21" s="22" t="s">
        <v>86</v>
      </c>
      <c r="E21" s="23">
        <f>IFERROR(VLOOKUP(B21,Номенклатура!$A$1:$F$76,5,FALSE)*Курс*1.02,"X")</f>
        <v>930.90027659999998</v>
      </c>
      <c r="F21" s="23">
        <f>IFERROR(VLOOKUP(B21,Номенклатура!$A$1:$F$76,6,FALSE)*Курс*1.02,"X")</f>
        <v>1240.9670604599999</v>
      </c>
    </row>
    <row r="22" spans="1:6" x14ac:dyDescent="0.25">
      <c r="A22" s="22" t="s">
        <v>219</v>
      </c>
      <c r="B22" s="22" t="s">
        <v>201</v>
      </c>
      <c r="C22" s="22" t="s">
        <v>68</v>
      </c>
      <c r="D22" s="22" t="s">
        <v>86</v>
      </c>
      <c r="E22" s="23">
        <f>IFERROR(VLOOKUP(B22,Номенклатура!$A$1:$F$76,5,FALSE)*Курс*1.02,"X")</f>
        <v>8574.0814949999985</v>
      </c>
      <c r="F22" s="23">
        <f>IFERROR(VLOOKUP(B22,Номенклатура!$A$1:$F$76,6,FALSE)*Курс*1.02,"X")</f>
        <v>11431.875351660001</v>
      </c>
    </row>
    <row r="23" spans="1:6" x14ac:dyDescent="0.25">
      <c r="A23" s="22" t="s">
        <v>220</v>
      </c>
      <c r="B23" s="22" t="s">
        <v>202</v>
      </c>
      <c r="C23" s="22" t="s">
        <v>69</v>
      </c>
      <c r="D23" s="22" t="s">
        <v>86</v>
      </c>
      <c r="E23" s="23">
        <f>IFERROR(VLOOKUP(B23,Номенклатура!$A$1:$F$76,5,FALSE)*Курс*1.02,"X")</f>
        <v>6572.2959377999996</v>
      </c>
      <c r="F23" s="23">
        <f>IFERROR(VLOOKUP(B23,Номенклатура!$A$1:$F$76,6,FALSE)*Курс*1.02,"X")</f>
        <v>8763.0612503999982</v>
      </c>
    </row>
    <row r="24" spans="1:6" x14ac:dyDescent="0.25">
      <c r="A24" s="22" t="s">
        <v>221</v>
      </c>
      <c r="B24" s="22" t="s">
        <v>203</v>
      </c>
      <c r="C24" s="22" t="s">
        <v>70</v>
      </c>
      <c r="D24" s="22" t="s">
        <v>86</v>
      </c>
      <c r="E24" s="23">
        <f>IFERROR(VLOOKUP(B24,Номенклатура!$A$1:$F$76,5,FALSE)*Курс*1.02,"X")</f>
        <v>8700.0679985999996</v>
      </c>
      <c r="F24" s="23">
        <f>IFERROR(VLOOKUP(B24,Номенклатура!$A$1:$F$76,6,FALSE)*Курс*1.02,"X")</f>
        <v>11599.857356459999</v>
      </c>
    </row>
    <row r="25" spans="1:6" x14ac:dyDescent="0.25">
      <c r="A25" s="22" t="s">
        <v>222</v>
      </c>
      <c r="B25" s="22" t="s">
        <v>204</v>
      </c>
      <c r="C25" s="22" t="s">
        <v>71</v>
      </c>
      <c r="D25" s="22" t="s">
        <v>86</v>
      </c>
      <c r="E25" s="23">
        <f>IFERROR(VLOOKUP(B25,Номенклатура!$A$1:$F$76,5,FALSE)*Курс*1.02,"X")</f>
        <v>6880.2629465999999</v>
      </c>
      <c r="F25" s="23">
        <f>IFERROR(VLOOKUP(B25,Номенклатура!$A$1:$F$76,6,FALSE)*Курс*1.02,"X")</f>
        <v>9173.9172371399982</v>
      </c>
    </row>
    <row r="26" spans="1:6" x14ac:dyDescent="0.25">
      <c r="A26" s="22" t="s">
        <v>223</v>
      </c>
      <c r="B26" s="22" t="s">
        <v>205</v>
      </c>
      <c r="C26" s="22" t="s">
        <v>72</v>
      </c>
      <c r="D26" s="22" t="s">
        <v>86</v>
      </c>
      <c r="E26" s="23">
        <f>IFERROR(VLOOKUP(B26,Номенклатура!$A$1:$F$76,5,FALSE)*Курс*1.02,"X")</f>
        <v>7034.2464509999991</v>
      </c>
      <c r="F26" s="23">
        <f>IFERROR(VLOOKUP(B26,Номенклатура!$A$1:$F$76,6,FALSE)*Курс*1.02,"X")</f>
        <v>9378.9952680000006</v>
      </c>
    </row>
    <row r="27" spans="1:6" x14ac:dyDescent="0.25">
      <c r="A27" s="54" t="s">
        <v>267</v>
      </c>
      <c r="B27" s="54"/>
      <c r="C27" s="54"/>
      <c r="D27" s="54"/>
      <c r="E27" s="54"/>
      <c r="F27" s="54"/>
    </row>
    <row r="28" spans="1:6" x14ac:dyDescent="0.25">
      <c r="A28" s="22" t="s">
        <v>224</v>
      </c>
      <c r="B28" s="22" t="s">
        <v>206</v>
      </c>
      <c r="C28" s="22" t="s">
        <v>73</v>
      </c>
      <c r="D28" s="22" t="s">
        <v>86</v>
      </c>
      <c r="E28" s="23">
        <f>IFERROR(VLOOKUP(B28,Номенклатура!$A$1:$F$76,5,FALSE)*Курс*1.02,"X")</f>
        <v>15300.360937199997</v>
      </c>
      <c r="F28" s="23">
        <f>IFERROR(VLOOKUP(B28,Номенклатура!$A$1:$F$76,6,FALSE)*Курс*1.02,"X")</f>
        <v>20400.714557940002</v>
      </c>
    </row>
    <row r="29" spans="1:6" x14ac:dyDescent="0.25">
      <c r="A29" s="22" t="s">
        <v>225</v>
      </c>
      <c r="B29" s="22" t="s">
        <v>207</v>
      </c>
      <c r="C29" s="22" t="s">
        <v>74</v>
      </c>
      <c r="D29" s="22" t="s">
        <v>86</v>
      </c>
      <c r="E29" s="23">
        <f>IFERROR(VLOOKUP(B29,Номенклатура!$A$1:$F$76,5,FALSE)*Курс*1.02,"X")</f>
        <v>11380.780825199998</v>
      </c>
      <c r="F29" s="23">
        <f>IFERROR(VLOOKUP(B29,Номенклатура!$A$1:$F$76,6,FALSE)*Курс*1.02,"X")</f>
        <v>15174.374433599998</v>
      </c>
    </row>
    <row r="30" spans="1:6" x14ac:dyDescent="0.25">
      <c r="A30" s="22" t="s">
        <v>226</v>
      </c>
      <c r="B30" s="22" t="s">
        <v>208</v>
      </c>
      <c r="C30" s="22" t="s">
        <v>75</v>
      </c>
      <c r="D30" s="22" t="s">
        <v>86</v>
      </c>
      <c r="E30" s="23">
        <f>IFERROR(VLOOKUP(B30,Номенклатура!$A$1:$F$76,5,FALSE)*Курс*1.02,"X")</f>
        <v>12332.678852399999</v>
      </c>
      <c r="F30" s="23">
        <f>IFERROR(VLOOKUP(B30,Номенклатура!$A$1:$F$76,6,FALSE)*Курс*1.02,"X")</f>
        <v>16443.33849486</v>
      </c>
    </row>
    <row r="31" spans="1:6" x14ac:dyDescent="0.25">
      <c r="A31" s="48" t="s">
        <v>247</v>
      </c>
      <c r="B31" s="48"/>
      <c r="C31" s="48"/>
      <c r="D31" s="48"/>
      <c r="E31" s="48"/>
      <c r="F31" s="48"/>
    </row>
    <row r="32" spans="1:6" x14ac:dyDescent="0.25">
      <c r="A32" s="54" t="s">
        <v>32</v>
      </c>
      <c r="B32" s="54"/>
      <c r="C32" s="54"/>
      <c r="D32" s="54"/>
      <c r="E32" s="54"/>
      <c r="F32" s="54"/>
    </row>
    <row r="33" spans="1:6" x14ac:dyDescent="0.2">
      <c r="A33" s="24" t="s">
        <v>169</v>
      </c>
      <c r="B33" s="24" t="s">
        <v>148</v>
      </c>
      <c r="C33" s="24" t="s">
        <v>33</v>
      </c>
      <c r="D33" s="24" t="s">
        <v>86</v>
      </c>
      <c r="E33" s="23">
        <f>IFERROR(VLOOKUP(B33,Номенклатура!$A$1:$F$76,5,FALSE)*Курс*1.02,"X")</f>
        <v>6327.3221807999998</v>
      </c>
      <c r="F33" s="23">
        <f>IFERROR(VLOOKUP(B33,Номенклатура!$A$1:$F$76,6,FALSE)*Курс*1.02,"X")</f>
        <v>8436.1962660600002</v>
      </c>
    </row>
    <row r="34" spans="1:6" x14ac:dyDescent="0.2">
      <c r="A34" s="24" t="s">
        <v>170</v>
      </c>
      <c r="B34" s="24" t="s">
        <v>149</v>
      </c>
      <c r="C34" s="24" t="s">
        <v>34</v>
      </c>
      <c r="D34" s="24" t="s">
        <v>86</v>
      </c>
      <c r="E34" s="23">
        <f>IFERROR(VLOOKUP(B34,Номенклатура!$A$1:$F$76,5,FALSE)*Курс*1.02,"X")</f>
        <v>6523.3011863999991</v>
      </c>
      <c r="F34" s="23">
        <f>IFERROR(VLOOKUP(B34,Номенклатура!$A$1:$F$76,6,FALSE)*Курс*1.02,"X")</f>
        <v>8697.9682235399996</v>
      </c>
    </row>
    <row r="35" spans="1:6" x14ac:dyDescent="0.2">
      <c r="A35" s="24" t="s">
        <v>171</v>
      </c>
      <c r="B35" s="24" t="s">
        <v>150</v>
      </c>
      <c r="C35" s="24" t="s">
        <v>35</v>
      </c>
      <c r="D35" s="24" t="s">
        <v>86</v>
      </c>
      <c r="E35" s="23">
        <f>IFERROR(VLOOKUP(B35,Номенклатура!$A$1:$F$76,5,FALSE)*Курс*1.02,"X")</f>
        <v>944.89877699999988</v>
      </c>
      <c r="F35" s="23">
        <f>IFERROR(VLOOKUP(B35,Номенклатура!$A$1:$F$76,6,FALSE)*Курс*1.02,"X")</f>
        <v>1259.8650359999999</v>
      </c>
    </row>
    <row r="36" spans="1:6" x14ac:dyDescent="0.25">
      <c r="A36" s="54" t="s">
        <v>36</v>
      </c>
      <c r="B36" s="54"/>
      <c r="C36" s="54"/>
      <c r="D36" s="54"/>
      <c r="E36" s="54"/>
      <c r="F36" s="54"/>
    </row>
    <row r="37" spans="1:6" x14ac:dyDescent="0.2">
      <c r="A37" s="24" t="s">
        <v>172</v>
      </c>
      <c r="B37" s="24" t="s">
        <v>151</v>
      </c>
      <c r="C37" s="24" t="s">
        <v>37</v>
      </c>
      <c r="D37" s="24" t="s">
        <v>87</v>
      </c>
      <c r="E37" s="23">
        <f>IFERROR(VLOOKUP(B37,Номенклатура!$A$1:$F$76,5,FALSE)*Курс*1.02,"X")</f>
        <v>3044.6738369999994</v>
      </c>
      <c r="F37" s="23">
        <f>IFERROR(VLOOKUP(B37,Номенклатура!$A$1:$F$76,6,FALSE)*Курс*1.02,"X")</f>
        <v>4059.5651159999998</v>
      </c>
    </row>
    <row r="38" spans="1:6" x14ac:dyDescent="0.2">
      <c r="A38" s="24" t="s">
        <v>173</v>
      </c>
      <c r="B38" s="24" t="s">
        <v>152</v>
      </c>
      <c r="C38" s="24" t="s">
        <v>38</v>
      </c>
      <c r="D38" s="24" t="s">
        <v>87</v>
      </c>
      <c r="E38" s="23">
        <f>IFERROR(VLOOKUP(B38,Номенклатура!$A$1:$F$76,5,FALSE)*Курс*1.02,"X")</f>
        <v>7062.2434518</v>
      </c>
      <c r="F38" s="23">
        <f>IFERROR(VLOOKUP(B38,Номенклатура!$A$1:$F$76,6,FALSE)*Курс*1.02,"X")</f>
        <v>9416.0912940599992</v>
      </c>
    </row>
    <row r="39" spans="1:6" x14ac:dyDescent="0.2">
      <c r="A39" s="24" t="s">
        <v>174</v>
      </c>
      <c r="B39" s="24" t="s">
        <v>153</v>
      </c>
      <c r="C39" s="24" t="s">
        <v>39</v>
      </c>
      <c r="D39" s="24" t="s">
        <v>87</v>
      </c>
      <c r="E39" s="23">
        <f>IFERROR(VLOOKUP(B39,Номенклатура!$A$1:$F$76,5,FALSE)*Курс*1.02,"X")</f>
        <v>4570.5103805999988</v>
      </c>
      <c r="F39" s="23">
        <f>IFERROR(VLOOKUP(B39,Номенклатура!$A$1:$F$76,6,FALSE)*Курс*1.02,"X")</f>
        <v>6094.2471491399992</v>
      </c>
    </row>
    <row r="40" spans="1:6" x14ac:dyDescent="0.2">
      <c r="A40" s="24" t="s">
        <v>175</v>
      </c>
      <c r="B40" s="24" t="s">
        <v>154</v>
      </c>
      <c r="C40" s="24" t="s">
        <v>40</v>
      </c>
      <c r="D40" s="24" t="s">
        <v>87</v>
      </c>
      <c r="E40" s="23">
        <f>IFERROR(VLOOKUP(B40,Номенклатура!$A$1:$F$76,5,FALSE)*Курс*1.02,"X")</f>
        <v>7524.1939649999995</v>
      </c>
      <c r="F40" s="23">
        <f>IFERROR(VLOOKUP(B40,Номенклатура!$A$1:$F$76,6,FALSE)*Курс*1.02,"X")</f>
        <v>10032.025311660002</v>
      </c>
    </row>
    <row r="41" spans="1:6" x14ac:dyDescent="0.2">
      <c r="A41" s="24" t="s">
        <v>176</v>
      </c>
      <c r="B41" s="24" t="s">
        <v>155</v>
      </c>
      <c r="C41" s="24" t="s">
        <v>41</v>
      </c>
      <c r="D41" s="24" t="s">
        <v>87</v>
      </c>
      <c r="E41" s="23">
        <f>IFERROR(VLOOKUP(B41,Номенклатура!$A$1:$F$76,5,FALSE)*Курс*1.02,"X")</f>
        <v>4759.4901360000003</v>
      </c>
      <c r="F41" s="23">
        <f>IFERROR(VLOOKUP(B41,Номенклатура!$A$1:$F$76,6,FALSE)*Курс*1.02,"X")</f>
        <v>6346.2201563399994</v>
      </c>
    </row>
    <row r="42" spans="1:6" x14ac:dyDescent="0.2">
      <c r="A42" s="24" t="s">
        <v>177</v>
      </c>
      <c r="B42" s="24" t="s">
        <v>156</v>
      </c>
      <c r="C42" s="24" t="s">
        <v>42</v>
      </c>
      <c r="D42" s="24" t="s">
        <v>86</v>
      </c>
      <c r="E42" s="23">
        <f>IFERROR(VLOOKUP(B42,Номенклатура!$A$1:$F$76,5,FALSE)*Курс*1.02,"X")</f>
        <v>8392.1009897999993</v>
      </c>
      <c r="F42" s="23">
        <f>IFERROR(VLOOKUP(B42,Номенклатура!$A$1:$F$76,6,FALSE)*Курс*1.02,"X")</f>
        <v>11189.70129474</v>
      </c>
    </row>
    <row r="43" spans="1:6" x14ac:dyDescent="0.2">
      <c r="A43" s="24" t="s">
        <v>178</v>
      </c>
      <c r="B43" s="24" t="s">
        <v>157</v>
      </c>
      <c r="C43" s="24" t="s">
        <v>43</v>
      </c>
      <c r="D43" s="24" t="s">
        <v>86</v>
      </c>
      <c r="E43" s="23">
        <f>IFERROR(VLOOKUP(B43,Номенклатура!$A$1:$F$76,5,FALSE)*Курс*1.02,"X")</f>
        <v>9623.9690249999985</v>
      </c>
      <c r="F43" s="23">
        <f>IFERROR(VLOOKUP(B43,Номенклатура!$A$1:$F$76,6,FALSE)*Курс*1.02,"X")</f>
        <v>12831.72539166</v>
      </c>
    </row>
    <row r="44" spans="1:6" x14ac:dyDescent="0.2">
      <c r="A44" s="24" t="s">
        <v>179</v>
      </c>
      <c r="B44" s="24" t="s">
        <v>158</v>
      </c>
      <c r="C44" s="24" t="s">
        <v>44</v>
      </c>
      <c r="D44" s="24" t="s">
        <v>86</v>
      </c>
      <c r="E44" s="23">
        <f>IFERROR(VLOOKUP(B44,Номенклатура!$A$1:$F$76,5,FALSE)*Курс*1.02,"X")</f>
        <v>9931.9360338000006</v>
      </c>
      <c r="F44" s="23">
        <f>IFERROR(VLOOKUP(B44,Номенклатура!$A$1:$F$76,6,FALSE)*Курс*1.02,"X")</f>
        <v>13242.581378399997</v>
      </c>
    </row>
    <row r="45" spans="1:6" x14ac:dyDescent="0.2">
      <c r="A45" s="24" t="s">
        <v>180</v>
      </c>
      <c r="B45" s="24" t="s">
        <v>159</v>
      </c>
      <c r="C45" s="24" t="s">
        <v>45</v>
      </c>
      <c r="D45" s="24" t="s">
        <v>86</v>
      </c>
      <c r="E45" s="23">
        <f>IFERROR(VLOOKUP(B45,Номенклатура!$A$1:$F$76,5,FALSE)*Курс*1.02,"X")</f>
        <v>5697.3896627999993</v>
      </c>
      <c r="F45" s="23">
        <f>IFERROR(VLOOKUP(B45,Номенклатура!$A$1:$F$76,6,FALSE)*Курс*1.02,"X")</f>
        <v>7596.2862420599995</v>
      </c>
    </row>
    <row r="46" spans="1:6" x14ac:dyDescent="0.2">
      <c r="A46" s="24" t="s">
        <v>181</v>
      </c>
      <c r="B46" s="24" t="s">
        <v>160</v>
      </c>
      <c r="C46" s="24" t="s">
        <v>46</v>
      </c>
      <c r="D46" s="24" t="s">
        <v>86</v>
      </c>
      <c r="E46" s="23">
        <f>IFERROR(VLOOKUP(B46,Номенклатура!$A$1:$F$76,5,FALSE)*Курс*1.02,"X")</f>
        <v>5536.4069081999987</v>
      </c>
      <c r="F46" s="23">
        <f>IFERROR(VLOOKUP(B46,Номенклатура!$A$1:$F$76,6,FALSE)*Курс*1.02,"X")</f>
        <v>7382.1091859399994</v>
      </c>
    </row>
    <row r="47" spans="1:6" x14ac:dyDescent="0.25">
      <c r="A47" s="54" t="s">
        <v>47</v>
      </c>
      <c r="B47" s="54"/>
      <c r="C47" s="54"/>
      <c r="D47" s="54"/>
      <c r="E47" s="54"/>
      <c r="F47" s="54"/>
    </row>
    <row r="48" spans="1:6" x14ac:dyDescent="0.25">
      <c r="A48" s="22" t="s">
        <v>182</v>
      </c>
      <c r="B48" s="22" t="s">
        <v>161</v>
      </c>
      <c r="C48" s="22" t="s">
        <v>48</v>
      </c>
      <c r="D48" s="22" t="s">
        <v>86</v>
      </c>
      <c r="E48" s="23">
        <f>IFERROR(VLOOKUP(B48,Номенклатура!$A$1:$F$76,5,FALSE)*Курс*1.02,"X")</f>
        <v>4115.5591175999998</v>
      </c>
      <c r="F48" s="23">
        <f>IFERROR(VLOOKUP(B48,Номенклатура!$A$1:$F$76,6,FALSE)*Курс*1.02,"X")</f>
        <v>5487.4121568</v>
      </c>
    </row>
    <row r="49" spans="1:6" x14ac:dyDescent="0.25">
      <c r="A49" s="22" t="s">
        <v>183</v>
      </c>
      <c r="B49" s="22" t="s">
        <v>162</v>
      </c>
      <c r="C49" s="22" t="s">
        <v>49</v>
      </c>
      <c r="D49" s="22" t="s">
        <v>86</v>
      </c>
      <c r="E49" s="23">
        <f>IFERROR(VLOOKUP(B49,Номенклатура!$A$1:$F$76,5,FALSE)*Курс*1.02,"X")</f>
        <v>10015.927036199999</v>
      </c>
      <c r="F49" s="23">
        <f>IFERROR(VLOOKUP(B49,Номенклатура!$A$1:$F$76,6,FALSE)*Курс*1.02,"X")</f>
        <v>13354.5693816</v>
      </c>
    </row>
    <row r="50" spans="1:6" x14ac:dyDescent="0.25">
      <c r="A50" s="22" t="s">
        <v>184</v>
      </c>
      <c r="B50" s="22" t="s">
        <v>163</v>
      </c>
      <c r="C50" s="22" t="s">
        <v>50</v>
      </c>
      <c r="D50" s="22" t="s">
        <v>86</v>
      </c>
      <c r="E50" s="23">
        <f>IFERROR(VLOOKUP(B50,Номенклатура!$A$1:$F$76,5,FALSE)*Курс*1.02,"X")</f>
        <v>4115.5591175999998</v>
      </c>
      <c r="F50" s="23">
        <f>IFERROR(VLOOKUP(B50,Номенклатура!$A$1:$F$76,6,FALSE)*Курс*1.02,"X")</f>
        <v>5487.4121568</v>
      </c>
    </row>
    <row r="51" spans="1:6" x14ac:dyDescent="0.25">
      <c r="A51" s="22" t="s">
        <v>185</v>
      </c>
      <c r="B51" s="22" t="s">
        <v>164</v>
      </c>
      <c r="C51" s="22" t="s">
        <v>51</v>
      </c>
      <c r="D51" s="22" t="s">
        <v>86</v>
      </c>
      <c r="E51" s="23">
        <f>IFERROR(VLOOKUP(B51,Номенклатура!$A$1:$F$76,5,FALSE)*Курс*1.02,"X")</f>
        <v>10015.927036199999</v>
      </c>
      <c r="F51" s="23">
        <f>IFERROR(VLOOKUP(B51,Номенклатура!$A$1:$F$76,6,FALSE)*Курс*1.02,"X")</f>
        <v>13354.5693816</v>
      </c>
    </row>
    <row r="52" spans="1:6" x14ac:dyDescent="0.25">
      <c r="A52" s="22" t="s">
        <v>186</v>
      </c>
      <c r="B52" s="22" t="s">
        <v>165</v>
      </c>
      <c r="C52" s="22" t="s">
        <v>52</v>
      </c>
      <c r="D52" s="22" t="s">
        <v>86</v>
      </c>
      <c r="E52" s="23">
        <f>IFERROR(VLOOKUP(B52,Номенклатура!$A$1:$F$76,5,FALSE)*Курс*1.02,"X")</f>
        <v>4864.4788889999991</v>
      </c>
      <c r="F52" s="23">
        <f>IFERROR(VLOOKUP(B52,Номенклатура!$A$1:$F$76,6,FALSE)*Курс*1.02,"X")</f>
        <v>6486.2051603399996</v>
      </c>
    </row>
    <row r="53" spans="1:6" x14ac:dyDescent="0.25">
      <c r="A53" s="22" t="s">
        <v>187</v>
      </c>
      <c r="B53" s="22" t="s">
        <v>166</v>
      </c>
      <c r="C53" s="22" t="s">
        <v>53</v>
      </c>
      <c r="D53" s="22" t="s">
        <v>86</v>
      </c>
      <c r="E53" s="23">
        <f>IFERROR(VLOOKUP(B53,Номенклатура!$A$1:$F$76,5,FALSE)*Курс*1.02,"X")</f>
        <v>4864.4788889999991</v>
      </c>
      <c r="F53" s="23">
        <f>IFERROR(VLOOKUP(B53,Номенклатура!$A$1:$F$76,6,FALSE)*Курс*1.02,"X")</f>
        <v>6486.2051603399996</v>
      </c>
    </row>
    <row r="54" spans="1:6" x14ac:dyDescent="0.25">
      <c r="A54" s="22" t="s">
        <v>188</v>
      </c>
      <c r="B54" s="22" t="s">
        <v>167</v>
      </c>
      <c r="C54" s="22" t="s">
        <v>54</v>
      </c>
      <c r="D54" s="22" t="s">
        <v>86</v>
      </c>
      <c r="E54" s="23">
        <f>IFERROR(VLOOKUP(B54,Номенклатура!$A$1:$F$76,5,FALSE)*Курс*1.02,"X")</f>
        <v>6131.3431751999988</v>
      </c>
      <c r="F54" s="23">
        <f>IFERROR(VLOOKUP(B54,Номенклатура!$A$1:$F$76,6,FALSE)*Курс*1.02,"X")</f>
        <v>8175.1242335999996</v>
      </c>
    </row>
    <row r="55" spans="1:6" x14ac:dyDescent="0.25">
      <c r="A55" s="22" t="s">
        <v>189</v>
      </c>
      <c r="B55" s="22" t="s">
        <v>168</v>
      </c>
      <c r="C55" s="22" t="s">
        <v>55</v>
      </c>
      <c r="D55" s="22" t="s">
        <v>86</v>
      </c>
      <c r="E55" s="23">
        <f>IFERROR(VLOOKUP(B55,Номенклатура!$A$1:$F$76,5,FALSE)*Курс*1.02,"X")</f>
        <v>6131.3431751999988</v>
      </c>
      <c r="F55" s="23">
        <f>IFERROR(VLOOKUP(B55,Номенклатура!$A$1:$F$76,6,FALSE)*Курс*1.02,"X")</f>
        <v>8175.1242335999996</v>
      </c>
    </row>
    <row r="56" spans="1:6" x14ac:dyDescent="0.25">
      <c r="A56" s="48" t="s">
        <v>248</v>
      </c>
      <c r="B56" s="48"/>
      <c r="C56" s="48"/>
      <c r="D56" s="48"/>
      <c r="E56" s="48"/>
      <c r="F56" s="48"/>
    </row>
    <row r="57" spans="1:6" x14ac:dyDescent="0.25">
      <c r="A57" s="54" t="s">
        <v>268</v>
      </c>
      <c r="B57" s="54"/>
      <c r="C57" s="54"/>
      <c r="D57" s="54"/>
      <c r="E57" s="54"/>
      <c r="F57" s="54"/>
    </row>
    <row r="58" spans="1:6" x14ac:dyDescent="0.25">
      <c r="A58" s="22" t="s">
        <v>112</v>
      </c>
      <c r="B58" s="22" t="s">
        <v>88</v>
      </c>
      <c r="C58" s="22" t="s">
        <v>0</v>
      </c>
      <c r="D58" s="22" t="s">
        <v>86</v>
      </c>
      <c r="E58" s="23">
        <f>IFERROR(VLOOKUP(B58,Номенклатура!$A$1:$F$76,5,FALSE)*Курс*1.02,"X")</f>
        <v>17638.110503999997</v>
      </c>
      <c r="F58" s="23">
        <f>IFERROR(VLOOKUP(B58,Номенклатура!$A$1:$F$76,6,FALSE)*Курс*1.02,"X")</f>
        <v>23517.480671999998</v>
      </c>
    </row>
    <row r="59" spans="1:6" x14ac:dyDescent="0.25">
      <c r="A59" s="22" t="s">
        <v>113</v>
      </c>
      <c r="B59" s="22" t="s">
        <v>89</v>
      </c>
      <c r="C59" s="22" t="s">
        <v>1</v>
      </c>
      <c r="D59" s="22" t="s">
        <v>86</v>
      </c>
      <c r="E59" s="23">
        <f>IFERROR(VLOOKUP(B59,Номенклатура!$A$1:$F$76,5,FALSE)*Курс*1.02,"X")</f>
        <v>17302.1464944</v>
      </c>
      <c r="F59" s="23">
        <f>IFERROR(VLOOKUP(B59,Номенклатура!$A$1:$F$76,6,FALSE)*Курс*1.02,"X")</f>
        <v>23069.528659199997</v>
      </c>
    </row>
    <row r="60" spans="1:6" x14ac:dyDescent="0.25">
      <c r="A60" s="22" t="s">
        <v>114</v>
      </c>
      <c r="B60" s="22" t="s">
        <v>90</v>
      </c>
      <c r="C60" s="22" t="s">
        <v>2</v>
      </c>
      <c r="D60" s="22" t="s">
        <v>87</v>
      </c>
      <c r="E60" s="23">
        <f>IFERROR(VLOOKUP(B60,Номенклатура!$A$1:$F$76,5,FALSE)*Курс*1.02,"X")</f>
        <v>6278.3274294000003</v>
      </c>
      <c r="F60" s="23">
        <f>IFERROR(VLOOKUP(B60,Номенклатура!$A$1:$F$76,6,FALSE)*Курс*1.02,"X")</f>
        <v>8371.1032391999997</v>
      </c>
    </row>
    <row r="61" spans="1:6" x14ac:dyDescent="0.25">
      <c r="A61" s="22" t="s">
        <v>115</v>
      </c>
      <c r="B61" s="22" t="s">
        <v>91</v>
      </c>
      <c r="C61" s="22" t="s">
        <v>3</v>
      </c>
      <c r="D61" s="22" t="s">
        <v>87</v>
      </c>
      <c r="E61" s="23">
        <f>IFERROR(VLOOKUP(B61,Номенклатура!$A$1:$F$76,5,FALSE)*Курс*1.02,"X")</f>
        <v>5956.3619201999991</v>
      </c>
      <c r="F61" s="23">
        <f>IFERROR(VLOOKUP(B61,Номенклатура!$A$1:$F$76,6,FALSE)*Курс*1.02,"X")</f>
        <v>7942.049201939999</v>
      </c>
    </row>
    <row r="62" spans="1:6" x14ac:dyDescent="0.25">
      <c r="A62" s="54" t="s">
        <v>4</v>
      </c>
      <c r="B62" s="54"/>
      <c r="C62" s="54"/>
      <c r="D62" s="54"/>
      <c r="E62" s="54"/>
      <c r="F62" s="54"/>
    </row>
    <row r="63" spans="1:6" x14ac:dyDescent="0.25">
      <c r="A63" s="22" t="s">
        <v>116</v>
      </c>
      <c r="B63" s="22" t="s">
        <v>92</v>
      </c>
      <c r="C63" s="22" t="s">
        <v>5</v>
      </c>
      <c r="D63" s="22" t="s">
        <v>87</v>
      </c>
      <c r="E63" s="23">
        <f>IFERROR(VLOOKUP(B63,Номенклатура!$A$1:$F$76,5,FALSE)*Курс*1.02,"X")</f>
        <v>17547.1202514</v>
      </c>
      <c r="F63" s="23">
        <f>IFERROR(VLOOKUP(B63,Номенклатура!$A$1:$F$76,6,FALSE)*Курс*1.02,"X")</f>
        <v>23396.393643539996</v>
      </c>
    </row>
    <row r="64" spans="1:6" x14ac:dyDescent="0.25">
      <c r="A64" s="22" t="s">
        <v>117</v>
      </c>
      <c r="B64" s="22" t="s">
        <v>93</v>
      </c>
      <c r="C64" s="22" t="s">
        <v>6</v>
      </c>
      <c r="D64" s="22" t="s">
        <v>87</v>
      </c>
      <c r="E64" s="23">
        <f>IFERROR(VLOOKUP(B64,Номенклатура!$A$1:$F$76,5,FALSE)*Курс*1.02,"X")</f>
        <v>4787.4871368000004</v>
      </c>
      <c r="F64" s="23">
        <f>IFERROR(VLOOKUP(B64,Номенклатура!$A$1:$F$76,6,FALSE)*Курс*1.02,"X")</f>
        <v>6383.3161823999999</v>
      </c>
    </row>
    <row r="65" spans="1:6" x14ac:dyDescent="0.25">
      <c r="A65" s="22" t="s">
        <v>118</v>
      </c>
      <c r="B65" s="22" t="s">
        <v>94</v>
      </c>
      <c r="C65" s="22" t="s">
        <v>7</v>
      </c>
      <c r="D65" s="22" t="s">
        <v>87</v>
      </c>
      <c r="E65" s="23">
        <f>IFERROR(VLOOKUP(B65,Номенклатура!$A$1:$F$76,5,FALSE)*Курс*1.02,"X")</f>
        <v>6292.3259297999994</v>
      </c>
      <c r="F65" s="23">
        <f>IFERROR(VLOOKUP(B65,Номенклатура!$A$1:$F$76,6,FALSE)*Курс*1.02,"X")</f>
        <v>8390.0012147399993</v>
      </c>
    </row>
    <row r="66" spans="1:6" x14ac:dyDescent="0.25">
      <c r="A66" s="22" t="s">
        <v>119</v>
      </c>
      <c r="B66" s="22" t="s">
        <v>95</v>
      </c>
      <c r="C66" s="22" t="s">
        <v>8</v>
      </c>
      <c r="D66" s="22" t="s">
        <v>87</v>
      </c>
      <c r="E66" s="23">
        <f>IFERROR(VLOOKUP(B66,Номенклатура!$A$1:$F$76,5,FALSE)*Курс*1.02,"X")</f>
        <v>12045.7095942</v>
      </c>
      <c r="F66" s="23">
        <f>IFERROR(VLOOKUP(B66,Номенклатура!$A$1:$F$76,6,FALSE)*Курс*1.02,"X")</f>
        <v>16061.179433939998</v>
      </c>
    </row>
    <row r="67" spans="1:6" x14ac:dyDescent="0.25">
      <c r="A67" s="22" t="s">
        <v>120</v>
      </c>
      <c r="B67" s="22" t="s">
        <v>96</v>
      </c>
      <c r="C67" s="22" t="s">
        <v>9</v>
      </c>
      <c r="D67" s="22" t="s">
        <v>86</v>
      </c>
      <c r="E67" s="23">
        <f>IFERROR(VLOOKUP(B67,Номенклатура!$A$1:$F$76,5,FALSE)*Курс*1.02,"X")</f>
        <v>18107.060267399997</v>
      </c>
      <c r="F67" s="23">
        <f>IFERROR(VLOOKUP(B67,Номенклатура!$A$1:$F$76,6,FALSE)*Курс*1.02,"X")</f>
        <v>24142.513714860001</v>
      </c>
    </row>
    <row r="68" spans="1:6" x14ac:dyDescent="0.25">
      <c r="A68" s="22" t="s">
        <v>121</v>
      </c>
      <c r="B68" s="22" t="s">
        <v>97</v>
      </c>
      <c r="C68" s="22" t="s">
        <v>10</v>
      </c>
      <c r="D68" s="22" t="s">
        <v>86</v>
      </c>
      <c r="E68" s="23">
        <f>IFERROR(VLOOKUP(B68,Номенклатура!$A$1:$F$76,5,FALSE)*Курс*1.02,"X")</f>
        <v>15811.306201799998</v>
      </c>
      <c r="F68" s="23">
        <f>IFERROR(VLOOKUP(B68,Номенклатура!$A$1:$F$76,6,FALSE)*Курс*1.02,"X")</f>
        <v>21081.741602399998</v>
      </c>
    </row>
    <row r="69" spans="1:6" x14ac:dyDescent="0.25">
      <c r="A69" s="22" t="s">
        <v>122</v>
      </c>
      <c r="B69" s="22" t="s">
        <v>98</v>
      </c>
      <c r="C69" s="22" t="s">
        <v>11</v>
      </c>
      <c r="D69" s="22" t="s">
        <v>86</v>
      </c>
      <c r="E69" s="23">
        <f>IFERROR(VLOOKUP(B69,Номенклатура!$A$1:$F$76,5,FALSE)*Курс*1.02,"X")</f>
        <v>18107.060267399997</v>
      </c>
      <c r="F69" s="23">
        <f>IFERROR(VLOOKUP(B69,Номенклатура!$A$1:$F$76,6,FALSE)*Курс*1.02,"X")</f>
        <v>24142.513714860001</v>
      </c>
    </row>
    <row r="70" spans="1:6" x14ac:dyDescent="0.25">
      <c r="A70" s="22" t="s">
        <v>123</v>
      </c>
      <c r="B70" s="22" t="s">
        <v>99</v>
      </c>
      <c r="C70" s="22" t="s">
        <v>12</v>
      </c>
      <c r="D70" s="22" t="s">
        <v>86</v>
      </c>
      <c r="E70" s="23">
        <f>IFERROR(VLOOKUP(B70,Номенклатура!$A$1:$F$76,5,FALSE)*Курс*1.02,"X")</f>
        <v>15811.306201799998</v>
      </c>
      <c r="F70" s="23">
        <f>IFERROR(VLOOKUP(B70,Номенклатура!$A$1:$F$76,6,FALSE)*Курс*1.02,"X")</f>
        <v>21081.741602399998</v>
      </c>
    </row>
    <row r="71" spans="1:6" x14ac:dyDescent="0.25">
      <c r="A71" s="54" t="s">
        <v>269</v>
      </c>
      <c r="B71" s="54"/>
      <c r="C71" s="54"/>
      <c r="D71" s="54"/>
      <c r="E71" s="54"/>
      <c r="F71" s="54"/>
    </row>
    <row r="72" spans="1:6" x14ac:dyDescent="0.25">
      <c r="A72" s="22" t="s">
        <v>124</v>
      </c>
      <c r="B72" s="22" t="s">
        <v>100</v>
      </c>
      <c r="C72" s="22" t="s">
        <v>13</v>
      </c>
      <c r="D72" s="22" t="s">
        <v>87</v>
      </c>
      <c r="E72" s="23">
        <f>IFERROR(VLOOKUP(B72,Номенклатура!$A$1:$F$76,5,FALSE)*Курс*1.02,"X")</f>
        <v>14418.455411999999</v>
      </c>
      <c r="F72" s="23">
        <f>IFERROR(VLOOKUP(B72,Номенклатура!$A$1:$F$76,6,FALSE)*Курс*1.02,"X")</f>
        <v>19224.840524340001</v>
      </c>
    </row>
    <row r="73" spans="1:6" x14ac:dyDescent="0.25">
      <c r="A73" s="22" t="s">
        <v>125</v>
      </c>
      <c r="B73" s="22" t="s">
        <v>101</v>
      </c>
      <c r="C73" s="22" t="s">
        <v>14</v>
      </c>
      <c r="D73" s="22" t="s">
        <v>87</v>
      </c>
      <c r="E73" s="23">
        <f>IFERROR(VLOOKUP(B73,Номенклатура!$A$1:$F$76,5,FALSE)*Курс*1.02,"X")</f>
        <v>5088.4548954000002</v>
      </c>
      <c r="F73" s="23">
        <f>IFERROR(VLOOKUP(B73,Номенклатура!$A$1:$F$76,6,FALSE)*Курс*1.02,"X")</f>
        <v>6784.3732188599997</v>
      </c>
    </row>
    <row r="74" spans="1:6" x14ac:dyDescent="0.25">
      <c r="A74" s="22" t="s">
        <v>126</v>
      </c>
      <c r="B74" s="22" t="s">
        <v>102</v>
      </c>
      <c r="C74" s="22" t="s">
        <v>15</v>
      </c>
      <c r="D74" s="22" t="s">
        <v>87</v>
      </c>
      <c r="E74" s="23">
        <f>IFERROR(VLOOKUP(B74,Номенклатура!$A$1:$F$76,5,FALSE)*Курс*1.02,"X")</f>
        <v>14418.455411999999</v>
      </c>
      <c r="F74" s="23">
        <f>IFERROR(VLOOKUP(B74,Номенклатура!$A$1:$F$76,6,FALSE)*Курс*1.02,"X")</f>
        <v>19224.840524340001</v>
      </c>
    </row>
    <row r="75" spans="1:6" x14ac:dyDescent="0.25">
      <c r="A75" s="22" t="s">
        <v>127</v>
      </c>
      <c r="B75" s="22" t="s">
        <v>103</v>
      </c>
      <c r="C75" s="22" t="s">
        <v>16</v>
      </c>
      <c r="D75" s="22" t="s">
        <v>87</v>
      </c>
      <c r="E75" s="23">
        <f>IFERROR(VLOOKUP(B75,Номенклатура!$A$1:$F$76,5,FALSE)*Курс*1.02,"X")</f>
        <v>5088.4548954000002</v>
      </c>
      <c r="F75" s="23">
        <f>IFERROR(VLOOKUP(B75,Номенклатура!$A$1:$F$76,6,FALSE)*Курс*1.02,"X")</f>
        <v>6784.3732188599997</v>
      </c>
    </row>
    <row r="76" spans="1:6" x14ac:dyDescent="0.25">
      <c r="A76" s="22" t="s">
        <v>128</v>
      </c>
      <c r="B76" s="22" t="s">
        <v>104</v>
      </c>
      <c r="C76" s="22" t="s">
        <v>17</v>
      </c>
      <c r="D76" s="22" t="s">
        <v>86</v>
      </c>
      <c r="E76" s="23">
        <f>IFERROR(VLOOKUP(B76,Номенклатура!$A$1:$F$76,5,FALSE)*Курс*1.02,"X")</f>
        <v>16119.2732106</v>
      </c>
      <c r="F76" s="23">
        <f>IFERROR(VLOOKUP(B76,Номенклатура!$A$1:$F$76,6,FALSE)*Курс*1.02,"X")</f>
        <v>21492.597589139998</v>
      </c>
    </row>
    <row r="77" spans="1:6" x14ac:dyDescent="0.25">
      <c r="A77" s="22" t="s">
        <v>129</v>
      </c>
      <c r="B77" s="22" t="s">
        <v>105</v>
      </c>
      <c r="C77" s="22" t="s">
        <v>18</v>
      </c>
      <c r="D77" s="22" t="s">
        <v>86</v>
      </c>
      <c r="E77" s="23">
        <f>IFERROR(VLOOKUP(B77,Номенклатура!$A$1:$F$76,5,FALSE)*Курс*1.02,"X")</f>
        <v>16119.2732106</v>
      </c>
      <c r="F77" s="23">
        <f>IFERROR(VLOOKUP(B77,Номенклатура!$A$1:$F$76,6,FALSE)*Курс*1.02,"X")</f>
        <v>21492.597589139998</v>
      </c>
    </row>
    <row r="78" spans="1:6" x14ac:dyDescent="0.25">
      <c r="A78" s="54" t="s">
        <v>270</v>
      </c>
      <c r="B78" s="54"/>
      <c r="C78" s="54"/>
      <c r="D78" s="54"/>
      <c r="E78" s="54"/>
      <c r="F78" s="54"/>
    </row>
    <row r="79" spans="1:6" x14ac:dyDescent="0.25">
      <c r="A79" s="22" t="s">
        <v>130</v>
      </c>
      <c r="B79" s="22" t="s">
        <v>106</v>
      </c>
      <c r="C79" s="22" t="s">
        <v>19</v>
      </c>
      <c r="D79" s="22" t="s">
        <v>86</v>
      </c>
      <c r="E79" s="23">
        <f>IFERROR(VLOOKUP(B79,Номенклатура!$A$1:$F$76,5,FALSE)*Курс*1.02,"X")</f>
        <v>1455.8440416000001</v>
      </c>
      <c r="F79" s="23">
        <f>IFERROR(VLOOKUP(B79,Номенклатура!$A$1:$F$76,6,FALSE)*Курс*1.02,"X")</f>
        <v>1940.89208046</v>
      </c>
    </row>
    <row r="80" spans="1:6" x14ac:dyDescent="0.25">
      <c r="A80" s="22" t="s">
        <v>131</v>
      </c>
      <c r="B80" s="22" t="s">
        <v>107</v>
      </c>
      <c r="C80" s="22" t="s">
        <v>20</v>
      </c>
      <c r="D80" s="22" t="s">
        <v>87</v>
      </c>
      <c r="E80" s="23">
        <f>IFERROR(VLOOKUP(B80,Номенклатура!$A$1:$F$76,5,FALSE)*Курс*1.02,"X")</f>
        <v>6278.3274294000003</v>
      </c>
      <c r="F80" s="23">
        <f>IFERROR(VLOOKUP(B80,Номенклатура!$A$1:$F$76,6,FALSE)*Курс*1.02,"X")</f>
        <v>8371.1032391999997</v>
      </c>
    </row>
    <row r="81" spans="1:6" x14ac:dyDescent="0.25">
      <c r="A81" s="22" t="s">
        <v>132</v>
      </c>
      <c r="B81" s="22" t="s">
        <v>108</v>
      </c>
      <c r="C81" s="22" t="s">
        <v>21</v>
      </c>
      <c r="D81" s="22" t="s">
        <v>87</v>
      </c>
      <c r="E81" s="23">
        <f>IFERROR(VLOOKUP(B81,Номенклатура!$A$1:$F$76,5,FALSE)*Курс*1.02,"X")</f>
        <v>6789.2726939999993</v>
      </c>
      <c r="F81" s="23">
        <f>IFERROR(VLOOKUP(B81,Номенклатура!$A$1:$F$76,6,FALSE)*Курс*1.02,"X")</f>
        <v>9052.1302836599989</v>
      </c>
    </row>
    <row r="82" spans="1:6" x14ac:dyDescent="0.25">
      <c r="A82" s="22" t="s">
        <v>133</v>
      </c>
      <c r="B82" s="22" t="s">
        <v>109</v>
      </c>
      <c r="C82" s="22" t="s">
        <v>22</v>
      </c>
      <c r="D82" s="22" t="s">
        <v>87</v>
      </c>
      <c r="E82" s="23">
        <f>IFERROR(VLOOKUP(B82,Номенклатура!$A$1:$F$76,5,FALSE)*Курс*1.02,"X")</f>
        <v>7125.2367035999987</v>
      </c>
      <c r="F82" s="23">
        <f>IFERROR(VLOOKUP(B82,Номенклатура!$A$1:$F$76,6,FALSE)*Курс*1.02,"X")</f>
        <v>9500.0822964599993</v>
      </c>
    </row>
    <row r="83" spans="1:6" x14ac:dyDescent="0.25">
      <c r="A83" s="22" t="s">
        <v>134</v>
      </c>
      <c r="B83" s="22" t="s">
        <v>110</v>
      </c>
      <c r="C83" s="22" t="s">
        <v>23</v>
      </c>
      <c r="D83" s="22" t="s">
        <v>87</v>
      </c>
      <c r="E83" s="23">
        <f>IFERROR(VLOOKUP(B83,Номенклатура!$A$1:$F$76,5,FALSE)*Курс*1.02,"X")</f>
        <v>7468.1999633999994</v>
      </c>
      <c r="F83" s="23">
        <f>IFERROR(VLOOKUP(B83,Номенклатура!$A$1:$F$76,6,FALSE)*Курс*1.02,"X")</f>
        <v>9957.8332595399988</v>
      </c>
    </row>
    <row r="84" spans="1:6" x14ac:dyDescent="0.25">
      <c r="A84" s="22" t="s">
        <v>135</v>
      </c>
      <c r="B84" s="22" t="s">
        <v>111</v>
      </c>
      <c r="C84" s="22" t="s">
        <v>24</v>
      </c>
      <c r="D84" s="22" t="s">
        <v>86</v>
      </c>
      <c r="E84" s="23">
        <f>IFERROR(VLOOKUP(B84,Номенклатура!$A$1:$F$76,5,FALSE)*Курс*1.02,"X")</f>
        <v>8140.1279825999991</v>
      </c>
      <c r="F84" s="23">
        <f>IFERROR(VLOOKUP(B84,Номенклатура!$A$1:$F$76,6,FALSE)*Курс*1.02,"X")</f>
        <v>10853.73728514</v>
      </c>
    </row>
    <row r="85" spans="1:6" x14ac:dyDescent="0.25">
      <c r="A85" s="48" t="s">
        <v>271</v>
      </c>
      <c r="B85" s="48"/>
      <c r="C85" s="48"/>
      <c r="D85" s="48"/>
      <c r="E85" s="48"/>
      <c r="F85" s="48"/>
    </row>
    <row r="86" spans="1:6" x14ac:dyDescent="0.25">
      <c r="A86" s="54" t="s">
        <v>25</v>
      </c>
      <c r="B86" s="54"/>
      <c r="C86" s="54"/>
      <c r="D86" s="54"/>
      <c r="E86" s="54"/>
      <c r="F86" s="54"/>
    </row>
    <row r="87" spans="1:6" x14ac:dyDescent="0.25">
      <c r="A87" s="22" t="s">
        <v>142</v>
      </c>
      <c r="B87" s="22" t="s">
        <v>136</v>
      </c>
      <c r="C87" s="22" t="s">
        <v>26</v>
      </c>
      <c r="D87" s="22" t="s">
        <v>86</v>
      </c>
      <c r="E87" s="23">
        <f>IFERROR(VLOOKUP(B87,Номенклатура!$A$1:$F$76,5,FALSE)*Курс*1.02,"X")</f>
        <v>13242.581378399997</v>
      </c>
      <c r="F87" s="23">
        <f>IFERROR(VLOOKUP(B87,Номенклатура!$A$1:$F$76,6,FALSE)*Курс*1.02,"X")</f>
        <v>17657.00847954</v>
      </c>
    </row>
    <row r="88" spans="1:6" x14ac:dyDescent="0.25">
      <c r="A88" s="22" t="s">
        <v>143</v>
      </c>
      <c r="B88" s="22" t="s">
        <v>137</v>
      </c>
      <c r="C88" s="22" t="s">
        <v>27</v>
      </c>
      <c r="D88" s="22" t="s">
        <v>86</v>
      </c>
      <c r="E88" s="23">
        <f>IFERROR(VLOOKUP(B88,Номенклатура!$A$1:$F$76,5,FALSE)*Курс*1.02,"X")</f>
        <v>12479.663106599999</v>
      </c>
      <c r="F88" s="23">
        <f>IFERROR(VLOOKUP(B88,Номенклатура!$A$1:$F$76,6,FALSE)*Курс*1.02,"X")</f>
        <v>16639.317500459998</v>
      </c>
    </row>
    <row r="89" spans="1:6" x14ac:dyDescent="0.25">
      <c r="A89" s="22" t="s">
        <v>144</v>
      </c>
      <c r="B89" s="22" t="s">
        <v>138</v>
      </c>
      <c r="C89" s="22" t="s">
        <v>28</v>
      </c>
      <c r="D89" s="22" t="s">
        <v>86</v>
      </c>
      <c r="E89" s="23">
        <f>IFERROR(VLOOKUP(B89,Номенклатура!$A$1:$F$76,5,FALSE)*Курс*1.02,"X")</f>
        <v>14103.489152999999</v>
      </c>
      <c r="F89" s="23">
        <f>IFERROR(VLOOKUP(B89,Номенклатура!$A$1:$F$76,6,FALSE)*Курс*1.02,"X")</f>
        <v>18804.885512339999</v>
      </c>
    </row>
    <row r="90" spans="1:6" x14ac:dyDescent="0.25">
      <c r="A90" s="22" t="s">
        <v>145</v>
      </c>
      <c r="B90" s="22" t="s">
        <v>139</v>
      </c>
      <c r="C90" s="22" t="s">
        <v>29</v>
      </c>
      <c r="D90" s="22" t="s">
        <v>86</v>
      </c>
      <c r="E90" s="23">
        <f>IFERROR(VLOOKUP(B90,Номенклатура!$A$1:$F$76,5,FALSE)*Курс*1.02,"X")</f>
        <v>13291.5761298</v>
      </c>
      <c r="F90" s="23">
        <f>IFERROR(VLOOKUP(B90,Номенклатура!$A$1:$F$76,6,FALSE)*Курс*1.02,"X")</f>
        <v>17722.101506399995</v>
      </c>
    </row>
    <row r="91" spans="1:6" x14ac:dyDescent="0.25">
      <c r="A91" s="22" t="s">
        <v>146</v>
      </c>
      <c r="B91" s="22" t="s">
        <v>140</v>
      </c>
      <c r="C91" s="22" t="s">
        <v>30</v>
      </c>
      <c r="D91" s="22" t="s">
        <v>86</v>
      </c>
      <c r="E91" s="23">
        <f>IFERROR(VLOOKUP(B91,Номенклатура!$A$1:$F$76,5,FALSE)*Курс*1.02,"X")</f>
        <v>5823.3761664000003</v>
      </c>
      <c r="F91" s="23">
        <f>IFERROR(VLOOKUP(B91,Номенклатура!$A$1:$F$76,6,FALSE)*Курс*1.02,"X")</f>
        <v>7764.2682468600005</v>
      </c>
    </row>
    <row r="92" spans="1:6" x14ac:dyDescent="0.25">
      <c r="A92" s="22" t="s">
        <v>147</v>
      </c>
      <c r="B92" s="22" t="s">
        <v>141</v>
      </c>
      <c r="C92" s="22" t="s">
        <v>31</v>
      </c>
      <c r="D92" s="22" t="s">
        <v>86</v>
      </c>
      <c r="E92" s="23">
        <f>IFERROR(VLOOKUP(B92,Номенклатура!$A$1:$F$76,5,FALSE)*Курс*1.02,"X")</f>
        <v>5186.4443981999993</v>
      </c>
      <c r="F92" s="23">
        <f>IFERROR(VLOOKUP(B92,Номенклатура!$A$1:$F$76,6,FALSE)*Курс*1.02,"X")</f>
        <v>6915.2591975999994</v>
      </c>
    </row>
    <row r="93" spans="1:6" x14ac:dyDescent="0.25">
      <c r="A93" s="48" t="s">
        <v>250</v>
      </c>
      <c r="B93" s="48"/>
      <c r="C93" s="48"/>
      <c r="D93" s="48"/>
      <c r="E93" s="48"/>
      <c r="F93" s="48"/>
    </row>
    <row r="94" spans="1:6" x14ac:dyDescent="0.25">
      <c r="A94" s="54" t="s">
        <v>272</v>
      </c>
      <c r="B94" s="54"/>
      <c r="C94" s="54"/>
      <c r="D94" s="54"/>
      <c r="E94" s="54"/>
      <c r="F94" s="54"/>
    </row>
    <row r="95" spans="1:6" x14ac:dyDescent="0.25">
      <c r="A95" s="22" t="s">
        <v>85</v>
      </c>
      <c r="B95" s="22" t="s">
        <v>84</v>
      </c>
      <c r="C95" s="22" t="s">
        <v>83</v>
      </c>
      <c r="D95" s="22" t="s">
        <v>86</v>
      </c>
      <c r="E95" s="23">
        <f>IFERROR(VLOOKUP(B95,Номенклатура!$A$1:$F$76,5,FALSE)*Курс*1.02,"X")</f>
        <v>8399.1002399999979</v>
      </c>
      <c r="F95" s="23">
        <f>IFERROR(VLOOKUP(B95,Номенклатура!$A$1:$F$76,6,FALSE)*Курс*1.02,"X")</f>
        <v>11198.800319999998</v>
      </c>
    </row>
    <row r="96" spans="1:6" x14ac:dyDescent="0.25">
      <c r="A96" s="48" t="s">
        <v>251</v>
      </c>
      <c r="B96" s="48"/>
      <c r="C96" s="48"/>
      <c r="D96" s="48"/>
      <c r="E96" s="48"/>
      <c r="F96" s="48"/>
    </row>
    <row r="97" spans="1:6" x14ac:dyDescent="0.25">
      <c r="A97" s="22" t="s">
        <v>228</v>
      </c>
      <c r="B97" s="22" t="s">
        <v>227</v>
      </c>
      <c r="C97" s="22" t="s">
        <v>76</v>
      </c>
      <c r="D97" s="22" t="s">
        <v>86</v>
      </c>
      <c r="E97" s="23">
        <f>IFERROR(VLOOKUP(B97,Номенклатура!$A$1:$F$76,5,FALSE)*Курс*1.02,"X")</f>
        <v>125.98650359999999</v>
      </c>
      <c r="F97" s="23">
        <f>IFERROR(VLOOKUP(B97,Номенклатура!$A$1:$F$76,6,FALSE)*Курс*1.02,"X")</f>
        <v>167.98200479999997</v>
      </c>
    </row>
    <row r="98" spans="1:6" x14ac:dyDescent="0.25">
      <c r="A98" s="22" t="s">
        <v>230</v>
      </c>
      <c r="B98" s="22" t="s">
        <v>229</v>
      </c>
      <c r="C98" s="22" t="s">
        <v>77</v>
      </c>
      <c r="D98" s="22" t="s">
        <v>86</v>
      </c>
      <c r="E98" s="23">
        <f>IFERROR(VLOOKUP(B98,Номенклатура!$A$1:$F$76,5,FALSE)*Курс*1.02,"X")</f>
        <v>125.98650359999999</v>
      </c>
      <c r="F98" s="23">
        <f>IFERROR(VLOOKUP(B98,Номенклатура!$A$1:$F$76,6,FALSE)*Курс*1.02,"X")</f>
        <v>167.98200479999997</v>
      </c>
    </row>
    <row r="99" spans="1:6" x14ac:dyDescent="0.25">
      <c r="A99" s="22" t="s">
        <v>232</v>
      </c>
      <c r="B99" s="22" t="s">
        <v>231</v>
      </c>
      <c r="C99" s="22" t="s">
        <v>78</v>
      </c>
      <c r="D99" s="22" t="s">
        <v>86</v>
      </c>
      <c r="E99" s="23">
        <f>IFERROR(VLOOKUP(B99,Номенклатура!$A$1:$F$76,5,FALSE)*Курс*1.02,"X")</f>
        <v>34.996251000000001</v>
      </c>
      <c r="F99" s="23">
        <f>IFERROR(VLOOKUP(B99,Номенклатура!$A$1:$F$76,6,FALSE)*Курс*1.02,"X")</f>
        <v>46.894976339999999</v>
      </c>
    </row>
    <row r="100" spans="1:6" x14ac:dyDescent="0.25">
      <c r="A100" s="22" t="s">
        <v>234</v>
      </c>
      <c r="B100" s="22" t="s">
        <v>233</v>
      </c>
      <c r="C100" s="22" t="s">
        <v>79</v>
      </c>
      <c r="D100" s="22" t="s">
        <v>86</v>
      </c>
      <c r="E100" s="23">
        <f>IFERROR(VLOOKUP(B100,Номенклатура!$A$1:$F$76,5,FALSE)*Курс*1.02,"X")</f>
        <v>1966.7893062000001</v>
      </c>
      <c r="F100" s="23">
        <f>IFERROR(VLOOKUP(B100,Номенклатура!$A$1:$F$76,6,FALSE)*Курс*1.02,"X")</f>
        <v>2622.61904994</v>
      </c>
    </row>
    <row r="101" spans="1:6" ht="20.100000000000001" customHeight="1" x14ac:dyDescent="0.25"/>
    <row r="102" spans="1:6" x14ac:dyDescent="0.25">
      <c r="A102" s="20" t="s">
        <v>273</v>
      </c>
    </row>
    <row r="103" spans="1:6" x14ac:dyDescent="0.25">
      <c r="A103" s="20" t="s">
        <v>274</v>
      </c>
    </row>
    <row r="104" spans="1:6" x14ac:dyDescent="0.25">
      <c r="A104" s="20" t="s">
        <v>275</v>
      </c>
    </row>
  </sheetData>
  <sheetProtection sheet="1" objects="1" scenarios="1" formatCells="0" formatColumns="0" formatRows="0" deleteColumns="0" deleteRows="0" sort="0"/>
  <mergeCells count="21">
    <mergeCell ref="A93:F93"/>
    <mergeCell ref="A94:F94"/>
    <mergeCell ref="A96:F96"/>
    <mergeCell ref="A57:F57"/>
    <mergeCell ref="A62:F62"/>
    <mergeCell ref="A71:F71"/>
    <mergeCell ref="A78:F78"/>
    <mergeCell ref="A85:F85"/>
    <mergeCell ref="A86:F86"/>
    <mergeCell ref="A56:F56"/>
    <mergeCell ref="E1:F1"/>
    <mergeCell ref="E2:F2"/>
    <mergeCell ref="E3:F3"/>
    <mergeCell ref="A4:F4"/>
    <mergeCell ref="A9:F9"/>
    <mergeCell ref="A10:F10"/>
    <mergeCell ref="A27:F27"/>
    <mergeCell ref="A31:F31"/>
    <mergeCell ref="A32:F32"/>
    <mergeCell ref="A36:F36"/>
    <mergeCell ref="A47:F4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H6" sqref="H6"/>
    </sheetView>
  </sheetViews>
  <sheetFormatPr defaultRowHeight="11.25" x14ac:dyDescent="0.2"/>
  <cols>
    <col min="1" max="2" width="10.7109375" style="11" customWidth="1"/>
    <col min="3" max="3" width="50.7109375" style="11" customWidth="1"/>
    <col min="4" max="4" width="10.7109375" style="17" customWidth="1"/>
    <col min="5" max="6" width="16.7109375" style="11" customWidth="1"/>
    <col min="7" max="16384" width="9.140625" style="11"/>
  </cols>
  <sheetData>
    <row r="1" spans="1:6" ht="35.1" customHeight="1" x14ac:dyDescent="0.2">
      <c r="A1" s="10" t="s">
        <v>80</v>
      </c>
      <c r="B1" s="10" t="s">
        <v>81</v>
      </c>
      <c r="C1" s="10" t="s">
        <v>82</v>
      </c>
      <c r="D1" s="15" t="s">
        <v>261</v>
      </c>
      <c r="E1" s="15" t="s">
        <v>265</v>
      </c>
      <c r="F1" s="15" t="s">
        <v>266</v>
      </c>
    </row>
    <row r="2" spans="1:6" x14ac:dyDescent="0.2">
      <c r="A2" s="12" t="s">
        <v>84</v>
      </c>
      <c r="B2" s="12">
        <v>90000120</v>
      </c>
      <c r="C2" s="12" t="s">
        <v>83</v>
      </c>
      <c r="D2" s="16" t="s">
        <v>86</v>
      </c>
      <c r="E2" s="13">
        <v>120</v>
      </c>
      <c r="F2" s="13">
        <v>160</v>
      </c>
    </row>
    <row r="3" spans="1:6" x14ac:dyDescent="0.2">
      <c r="A3" s="14" t="s">
        <v>88</v>
      </c>
      <c r="B3" s="55">
        <v>90006254</v>
      </c>
      <c r="C3" s="14" t="s">
        <v>0</v>
      </c>
      <c r="D3" s="16" t="s">
        <v>86</v>
      </c>
      <c r="E3" s="14">
        <v>252</v>
      </c>
      <c r="F3" s="14">
        <v>336</v>
      </c>
    </row>
    <row r="4" spans="1:6" x14ac:dyDescent="0.2">
      <c r="A4" s="14" t="s">
        <v>89</v>
      </c>
      <c r="B4" s="55">
        <v>90006253</v>
      </c>
      <c r="C4" s="14" t="s">
        <v>1</v>
      </c>
      <c r="D4" s="16" t="s">
        <v>86</v>
      </c>
      <c r="E4" s="14">
        <v>247.2</v>
      </c>
      <c r="F4" s="14">
        <v>329.6</v>
      </c>
    </row>
    <row r="5" spans="1:6" x14ac:dyDescent="0.2">
      <c r="A5" s="14" t="s">
        <v>90</v>
      </c>
      <c r="B5" s="55">
        <v>90007220</v>
      </c>
      <c r="C5" s="14" t="s">
        <v>2</v>
      </c>
      <c r="D5" s="16" t="s">
        <v>87</v>
      </c>
      <c r="E5" s="14">
        <v>89.7</v>
      </c>
      <c r="F5" s="14">
        <v>119.6</v>
      </c>
    </row>
    <row r="6" spans="1:6" x14ac:dyDescent="0.2">
      <c r="A6" s="14" t="s">
        <v>91</v>
      </c>
      <c r="B6" s="55">
        <v>90007219</v>
      </c>
      <c r="C6" s="14" t="s">
        <v>3</v>
      </c>
      <c r="D6" s="16" t="s">
        <v>87</v>
      </c>
      <c r="E6" s="14">
        <v>85.1</v>
      </c>
      <c r="F6" s="14">
        <v>113.47</v>
      </c>
    </row>
    <row r="7" spans="1:6" x14ac:dyDescent="0.2">
      <c r="A7" s="14" t="s">
        <v>92</v>
      </c>
      <c r="B7" s="55">
        <v>90007674</v>
      </c>
      <c r="C7" s="14" t="s">
        <v>5</v>
      </c>
      <c r="D7" s="16" t="s">
        <v>87</v>
      </c>
      <c r="E7" s="14">
        <v>250.7</v>
      </c>
      <c r="F7" s="14">
        <v>334.27</v>
      </c>
    </row>
    <row r="8" spans="1:6" x14ac:dyDescent="0.2">
      <c r="A8" s="14" t="s">
        <v>93</v>
      </c>
      <c r="B8" s="55">
        <v>90004428</v>
      </c>
      <c r="C8" s="14" t="s">
        <v>6</v>
      </c>
      <c r="D8" s="16" t="s">
        <v>87</v>
      </c>
      <c r="E8" s="14">
        <v>68.400000000000006</v>
      </c>
      <c r="F8" s="14">
        <v>91.2</v>
      </c>
    </row>
    <row r="9" spans="1:6" x14ac:dyDescent="0.2">
      <c r="A9" s="14" t="s">
        <v>94</v>
      </c>
      <c r="B9" s="55">
        <v>90004429</v>
      </c>
      <c r="C9" s="14" t="s">
        <v>7</v>
      </c>
      <c r="D9" s="16" t="s">
        <v>87</v>
      </c>
      <c r="E9" s="14">
        <v>89.9</v>
      </c>
      <c r="F9" s="14">
        <v>119.87</v>
      </c>
    </row>
    <row r="10" spans="1:6" x14ac:dyDescent="0.2">
      <c r="A10" s="14" t="s">
        <v>95</v>
      </c>
      <c r="B10" s="55">
        <v>90003972</v>
      </c>
      <c r="C10" s="14" t="s">
        <v>8</v>
      </c>
      <c r="D10" s="16" t="s">
        <v>87</v>
      </c>
      <c r="E10" s="14">
        <v>172.1</v>
      </c>
      <c r="F10" s="14">
        <v>229.47</v>
      </c>
    </row>
    <row r="11" spans="1:6" x14ac:dyDescent="0.2">
      <c r="A11" s="14" t="s">
        <v>96</v>
      </c>
      <c r="B11" s="55">
        <v>90006673</v>
      </c>
      <c r="C11" s="14" t="s">
        <v>9</v>
      </c>
      <c r="D11" s="16" t="s">
        <v>86</v>
      </c>
      <c r="E11" s="14">
        <v>258.7</v>
      </c>
      <c r="F11" s="14">
        <v>344.93</v>
      </c>
    </row>
    <row r="12" spans="1:6" x14ac:dyDescent="0.2">
      <c r="A12" s="14" t="s">
        <v>97</v>
      </c>
      <c r="B12" s="55">
        <v>90003952</v>
      </c>
      <c r="C12" s="14" t="s">
        <v>10</v>
      </c>
      <c r="D12" s="16" t="s">
        <v>86</v>
      </c>
      <c r="E12" s="14">
        <v>225.9</v>
      </c>
      <c r="F12" s="14">
        <v>301.2</v>
      </c>
    </row>
    <row r="13" spans="1:6" x14ac:dyDescent="0.2">
      <c r="A13" s="14" t="s">
        <v>98</v>
      </c>
      <c r="B13" s="55">
        <v>90006674</v>
      </c>
      <c r="C13" s="14" t="s">
        <v>11</v>
      </c>
      <c r="D13" s="16" t="s">
        <v>86</v>
      </c>
      <c r="E13" s="14">
        <v>258.7</v>
      </c>
      <c r="F13" s="14">
        <v>344.93</v>
      </c>
    </row>
    <row r="14" spans="1:6" x14ac:dyDescent="0.2">
      <c r="A14" s="14" t="s">
        <v>99</v>
      </c>
      <c r="B14" s="55">
        <v>90003953</v>
      </c>
      <c r="C14" s="14" t="s">
        <v>12</v>
      </c>
      <c r="D14" s="16" t="s">
        <v>86</v>
      </c>
      <c r="E14" s="14">
        <v>225.9</v>
      </c>
      <c r="F14" s="14">
        <v>301.2</v>
      </c>
    </row>
    <row r="15" spans="1:6" x14ac:dyDescent="0.2">
      <c r="A15" s="14" t="s">
        <v>100</v>
      </c>
      <c r="B15" s="55">
        <v>90007718</v>
      </c>
      <c r="C15" s="14" t="s">
        <v>13</v>
      </c>
      <c r="D15" s="16" t="s">
        <v>87</v>
      </c>
      <c r="E15" s="14">
        <v>206</v>
      </c>
      <c r="F15" s="14">
        <v>274.67</v>
      </c>
    </row>
    <row r="16" spans="1:6" x14ac:dyDescent="0.2">
      <c r="A16" s="14" t="s">
        <v>101</v>
      </c>
      <c r="B16" s="55">
        <v>90007517</v>
      </c>
      <c r="C16" s="14" t="s">
        <v>14</v>
      </c>
      <c r="D16" s="16" t="s">
        <v>87</v>
      </c>
      <c r="E16" s="14">
        <v>72.7</v>
      </c>
      <c r="F16" s="14">
        <v>96.93</v>
      </c>
    </row>
    <row r="17" spans="1:6" x14ac:dyDescent="0.2">
      <c r="A17" s="14" t="s">
        <v>102</v>
      </c>
      <c r="B17" s="55">
        <v>90007719</v>
      </c>
      <c r="C17" s="14" t="s">
        <v>15</v>
      </c>
      <c r="D17" s="16" t="s">
        <v>87</v>
      </c>
      <c r="E17" s="14">
        <v>206</v>
      </c>
      <c r="F17" s="14">
        <v>274.67</v>
      </c>
    </row>
    <row r="18" spans="1:6" x14ac:dyDescent="0.2">
      <c r="A18" s="14" t="s">
        <v>103</v>
      </c>
      <c r="B18" s="55">
        <v>90007516</v>
      </c>
      <c r="C18" s="14" t="s">
        <v>16</v>
      </c>
      <c r="D18" s="16" t="s">
        <v>87</v>
      </c>
      <c r="E18" s="14">
        <v>72.7</v>
      </c>
      <c r="F18" s="14">
        <v>96.93</v>
      </c>
    </row>
    <row r="19" spans="1:6" x14ac:dyDescent="0.2">
      <c r="A19" s="14" t="s">
        <v>104</v>
      </c>
      <c r="B19" s="55">
        <v>90007549</v>
      </c>
      <c r="C19" s="14" t="s">
        <v>17</v>
      </c>
      <c r="D19" s="16" t="s">
        <v>86</v>
      </c>
      <c r="E19" s="14">
        <v>230.3</v>
      </c>
      <c r="F19" s="14">
        <v>307.07</v>
      </c>
    </row>
    <row r="20" spans="1:6" x14ac:dyDescent="0.2">
      <c r="A20" s="14" t="s">
        <v>105</v>
      </c>
      <c r="B20" s="55">
        <v>90007432</v>
      </c>
      <c r="C20" s="14" t="s">
        <v>18</v>
      </c>
      <c r="D20" s="16" t="s">
        <v>86</v>
      </c>
      <c r="E20" s="14">
        <v>230.3</v>
      </c>
      <c r="F20" s="14">
        <v>307.07</v>
      </c>
    </row>
    <row r="21" spans="1:6" x14ac:dyDescent="0.2">
      <c r="A21" s="14" t="s">
        <v>106</v>
      </c>
      <c r="B21" s="55">
        <v>90008183</v>
      </c>
      <c r="C21" s="14" t="s">
        <v>19</v>
      </c>
      <c r="D21" s="16" t="s">
        <v>86</v>
      </c>
      <c r="E21" s="14">
        <v>20.8</v>
      </c>
      <c r="F21" s="14">
        <v>27.73</v>
      </c>
    </row>
    <row r="22" spans="1:6" x14ac:dyDescent="0.2">
      <c r="A22" s="14" t="s">
        <v>107</v>
      </c>
      <c r="B22" s="55">
        <v>90008111</v>
      </c>
      <c r="C22" s="14" t="s">
        <v>20</v>
      </c>
      <c r="D22" s="16" t="s">
        <v>87</v>
      </c>
      <c r="E22" s="14">
        <v>89.7</v>
      </c>
      <c r="F22" s="14">
        <v>119.6</v>
      </c>
    </row>
    <row r="23" spans="1:6" x14ac:dyDescent="0.2">
      <c r="A23" s="14" t="s">
        <v>108</v>
      </c>
      <c r="B23" s="55">
        <v>90008108</v>
      </c>
      <c r="C23" s="14" t="s">
        <v>21</v>
      </c>
      <c r="D23" s="16" t="s">
        <v>87</v>
      </c>
      <c r="E23" s="14">
        <v>97</v>
      </c>
      <c r="F23" s="14">
        <v>129.33000000000001</v>
      </c>
    </row>
    <row r="24" spans="1:6" x14ac:dyDescent="0.2">
      <c r="A24" s="14" t="s">
        <v>109</v>
      </c>
      <c r="B24" s="55">
        <v>90008109</v>
      </c>
      <c r="C24" s="14" t="s">
        <v>22</v>
      </c>
      <c r="D24" s="16" t="s">
        <v>87</v>
      </c>
      <c r="E24" s="14">
        <v>101.8</v>
      </c>
      <c r="F24" s="14">
        <v>135.72999999999999</v>
      </c>
    </row>
    <row r="25" spans="1:6" x14ac:dyDescent="0.2">
      <c r="A25" s="14" t="s">
        <v>110</v>
      </c>
      <c r="B25" s="55">
        <v>90008110</v>
      </c>
      <c r="C25" s="14" t="s">
        <v>23</v>
      </c>
      <c r="D25" s="16" t="s">
        <v>87</v>
      </c>
      <c r="E25" s="14">
        <v>106.7</v>
      </c>
      <c r="F25" s="14">
        <v>142.27000000000001</v>
      </c>
    </row>
    <row r="26" spans="1:6" x14ac:dyDescent="0.2">
      <c r="A26" s="14" t="s">
        <v>111</v>
      </c>
      <c r="B26" s="55">
        <v>90008085</v>
      </c>
      <c r="C26" s="14" t="s">
        <v>24</v>
      </c>
      <c r="D26" s="16" t="s">
        <v>86</v>
      </c>
      <c r="E26" s="14">
        <v>116.3</v>
      </c>
      <c r="F26" s="14">
        <v>155.07</v>
      </c>
    </row>
    <row r="27" spans="1:6" x14ac:dyDescent="0.2">
      <c r="A27" s="14" t="s">
        <v>136</v>
      </c>
      <c r="B27" s="55">
        <v>90007094</v>
      </c>
      <c r="C27" s="14" t="s">
        <v>26</v>
      </c>
      <c r="D27" s="16" t="s">
        <v>86</v>
      </c>
      <c r="E27" s="14">
        <v>189.2</v>
      </c>
      <c r="F27" s="14">
        <v>252.27</v>
      </c>
    </row>
    <row r="28" spans="1:6" x14ac:dyDescent="0.2">
      <c r="A28" s="14" t="s">
        <v>137</v>
      </c>
      <c r="B28" s="55">
        <v>90003690</v>
      </c>
      <c r="C28" s="14" t="s">
        <v>27</v>
      </c>
      <c r="D28" s="16" t="s">
        <v>86</v>
      </c>
      <c r="E28" s="14">
        <v>178.3</v>
      </c>
      <c r="F28" s="14">
        <v>237.73</v>
      </c>
    </row>
    <row r="29" spans="1:6" x14ac:dyDescent="0.2">
      <c r="A29" s="14" t="s">
        <v>138</v>
      </c>
      <c r="B29" s="55">
        <v>90007098</v>
      </c>
      <c r="C29" s="14" t="s">
        <v>28</v>
      </c>
      <c r="D29" s="16" t="s">
        <v>86</v>
      </c>
      <c r="E29" s="14">
        <v>201.5</v>
      </c>
      <c r="F29" s="14">
        <v>268.67</v>
      </c>
    </row>
    <row r="30" spans="1:6" x14ac:dyDescent="0.2">
      <c r="A30" s="14" t="s">
        <v>139</v>
      </c>
      <c r="B30" s="55">
        <v>90003696</v>
      </c>
      <c r="C30" s="14" t="s">
        <v>29</v>
      </c>
      <c r="D30" s="16" t="s">
        <v>86</v>
      </c>
      <c r="E30" s="14">
        <v>189.9</v>
      </c>
      <c r="F30" s="14">
        <v>253.2</v>
      </c>
    </row>
    <row r="31" spans="1:6" x14ac:dyDescent="0.2">
      <c r="A31" s="14" t="s">
        <v>140</v>
      </c>
      <c r="B31" s="55">
        <v>90003714</v>
      </c>
      <c r="C31" s="14" t="s">
        <v>30</v>
      </c>
      <c r="D31" s="16" t="s">
        <v>86</v>
      </c>
      <c r="E31" s="14">
        <v>83.2</v>
      </c>
      <c r="F31" s="14">
        <v>110.93</v>
      </c>
    </row>
    <row r="32" spans="1:6" x14ac:dyDescent="0.2">
      <c r="A32" s="14" t="s">
        <v>141</v>
      </c>
      <c r="B32" s="55">
        <v>90003713</v>
      </c>
      <c r="C32" s="14" t="s">
        <v>31</v>
      </c>
      <c r="D32" s="16" t="s">
        <v>86</v>
      </c>
      <c r="E32" s="14">
        <v>74.099999999999994</v>
      </c>
      <c r="F32" s="14">
        <v>98.8</v>
      </c>
    </row>
    <row r="33" spans="1:6" x14ac:dyDescent="0.2">
      <c r="A33" s="14" t="s">
        <v>148</v>
      </c>
      <c r="B33" s="55">
        <v>90000935</v>
      </c>
      <c r="C33" s="14" t="s">
        <v>33</v>
      </c>
      <c r="D33" s="16" t="s">
        <v>86</v>
      </c>
      <c r="E33" s="14">
        <v>90.4</v>
      </c>
      <c r="F33" s="14">
        <v>120.53</v>
      </c>
    </row>
    <row r="34" spans="1:6" x14ac:dyDescent="0.2">
      <c r="A34" s="14" t="s">
        <v>149</v>
      </c>
      <c r="B34" s="55">
        <v>90000959</v>
      </c>
      <c r="C34" s="14" t="s">
        <v>34</v>
      </c>
      <c r="D34" s="16" t="s">
        <v>86</v>
      </c>
      <c r="E34" s="14">
        <v>93.2</v>
      </c>
      <c r="F34" s="14">
        <v>124.27</v>
      </c>
    </row>
    <row r="35" spans="1:6" x14ac:dyDescent="0.2">
      <c r="A35" s="14" t="s">
        <v>150</v>
      </c>
      <c r="B35" s="55">
        <v>90001048</v>
      </c>
      <c r="C35" s="14" t="s">
        <v>35</v>
      </c>
      <c r="D35" s="16" t="s">
        <v>86</v>
      </c>
      <c r="E35" s="14">
        <v>13.5</v>
      </c>
      <c r="F35" s="14">
        <v>18</v>
      </c>
    </row>
    <row r="36" spans="1:6" x14ac:dyDescent="0.2">
      <c r="A36" s="14" t="s">
        <v>151</v>
      </c>
      <c r="B36" s="55">
        <v>90006389</v>
      </c>
      <c r="C36" s="14" t="s">
        <v>37</v>
      </c>
      <c r="D36" s="16" t="s">
        <v>87</v>
      </c>
      <c r="E36" s="14">
        <v>43.5</v>
      </c>
      <c r="F36" s="14">
        <v>58</v>
      </c>
    </row>
    <row r="37" spans="1:6" x14ac:dyDescent="0.2">
      <c r="A37" s="14" t="s">
        <v>152</v>
      </c>
      <c r="B37" s="55">
        <v>90008024</v>
      </c>
      <c r="C37" s="14" t="s">
        <v>38</v>
      </c>
      <c r="D37" s="16" t="s">
        <v>87</v>
      </c>
      <c r="E37" s="14">
        <v>100.9</v>
      </c>
      <c r="F37" s="14">
        <v>134.53</v>
      </c>
    </row>
    <row r="38" spans="1:6" x14ac:dyDescent="0.2">
      <c r="A38" s="14" t="s">
        <v>153</v>
      </c>
      <c r="B38" s="55">
        <v>90006434</v>
      </c>
      <c r="C38" s="14" t="s">
        <v>39</v>
      </c>
      <c r="D38" s="16" t="s">
        <v>87</v>
      </c>
      <c r="E38" s="14">
        <v>65.3</v>
      </c>
      <c r="F38" s="14">
        <v>87.07</v>
      </c>
    </row>
    <row r="39" spans="1:6" x14ac:dyDescent="0.2">
      <c r="A39" s="14" t="s">
        <v>154</v>
      </c>
      <c r="B39" s="55">
        <v>90007672</v>
      </c>
      <c r="C39" s="14" t="s">
        <v>40</v>
      </c>
      <c r="D39" s="16" t="s">
        <v>87</v>
      </c>
      <c r="E39" s="14">
        <v>107.5</v>
      </c>
      <c r="F39" s="14">
        <v>143.33000000000001</v>
      </c>
    </row>
    <row r="40" spans="1:6" x14ac:dyDescent="0.2">
      <c r="A40" s="14" t="s">
        <v>155</v>
      </c>
      <c r="B40" s="55">
        <v>90006388</v>
      </c>
      <c r="C40" s="14" t="s">
        <v>41</v>
      </c>
      <c r="D40" s="16" t="s">
        <v>87</v>
      </c>
      <c r="E40" s="14">
        <v>68</v>
      </c>
      <c r="F40" s="14">
        <v>90.67</v>
      </c>
    </row>
    <row r="41" spans="1:6" x14ac:dyDescent="0.2">
      <c r="A41" s="14" t="s">
        <v>156</v>
      </c>
      <c r="B41" s="55">
        <v>90006428</v>
      </c>
      <c r="C41" s="14" t="s">
        <v>42</v>
      </c>
      <c r="D41" s="16" t="s">
        <v>86</v>
      </c>
      <c r="E41" s="14">
        <v>119.9</v>
      </c>
      <c r="F41" s="14">
        <v>159.87</v>
      </c>
    </row>
    <row r="42" spans="1:6" x14ac:dyDescent="0.2">
      <c r="A42" s="14" t="s">
        <v>157</v>
      </c>
      <c r="B42" s="55">
        <v>90006429</v>
      </c>
      <c r="C42" s="14" t="s">
        <v>43</v>
      </c>
      <c r="D42" s="16" t="s">
        <v>86</v>
      </c>
      <c r="E42" s="14">
        <v>137.5</v>
      </c>
      <c r="F42" s="14">
        <v>183.33</v>
      </c>
    </row>
    <row r="43" spans="1:6" x14ac:dyDescent="0.2">
      <c r="A43" s="14" t="s">
        <v>158</v>
      </c>
      <c r="B43" s="55">
        <v>90006665</v>
      </c>
      <c r="C43" s="14" t="s">
        <v>44</v>
      </c>
      <c r="D43" s="16" t="s">
        <v>86</v>
      </c>
      <c r="E43" s="14">
        <v>141.9</v>
      </c>
      <c r="F43" s="14">
        <v>189.2</v>
      </c>
    </row>
    <row r="44" spans="1:6" x14ac:dyDescent="0.2">
      <c r="A44" s="14" t="s">
        <v>159</v>
      </c>
      <c r="B44" s="55">
        <v>90006664</v>
      </c>
      <c r="C44" s="14" t="s">
        <v>45</v>
      </c>
      <c r="D44" s="16" t="s">
        <v>86</v>
      </c>
      <c r="E44" s="14">
        <v>81.400000000000006</v>
      </c>
      <c r="F44" s="14">
        <v>108.53</v>
      </c>
    </row>
    <row r="45" spans="1:6" x14ac:dyDescent="0.2">
      <c r="A45" s="14" t="s">
        <v>160</v>
      </c>
      <c r="B45" s="55">
        <v>90006426</v>
      </c>
      <c r="C45" s="14" t="s">
        <v>46</v>
      </c>
      <c r="D45" s="16" t="s">
        <v>86</v>
      </c>
      <c r="E45" s="14">
        <v>79.099999999999994</v>
      </c>
      <c r="F45" s="14">
        <v>105.47</v>
      </c>
    </row>
    <row r="46" spans="1:6" x14ac:dyDescent="0.2">
      <c r="A46" s="14" t="s">
        <v>161</v>
      </c>
      <c r="B46" s="55">
        <v>90006661</v>
      </c>
      <c r="C46" s="14" t="s">
        <v>48</v>
      </c>
      <c r="D46" s="16" t="s">
        <v>86</v>
      </c>
      <c r="E46" s="14">
        <v>58.8</v>
      </c>
      <c r="F46" s="14">
        <v>78.400000000000006</v>
      </c>
    </row>
    <row r="47" spans="1:6" x14ac:dyDescent="0.2">
      <c r="A47" s="14" t="s">
        <v>162</v>
      </c>
      <c r="B47" s="55">
        <v>90008048</v>
      </c>
      <c r="C47" s="14" t="s">
        <v>49</v>
      </c>
      <c r="D47" s="16" t="s">
        <v>86</v>
      </c>
      <c r="E47" s="14">
        <v>143.1</v>
      </c>
      <c r="F47" s="14">
        <v>190.8</v>
      </c>
    </row>
    <row r="48" spans="1:6" x14ac:dyDescent="0.2">
      <c r="A48" s="14" t="s">
        <v>163</v>
      </c>
      <c r="B48" s="55">
        <v>90006662</v>
      </c>
      <c r="C48" s="14" t="s">
        <v>50</v>
      </c>
      <c r="D48" s="16" t="s">
        <v>86</v>
      </c>
      <c r="E48" s="14">
        <v>58.8</v>
      </c>
      <c r="F48" s="14">
        <v>78.400000000000006</v>
      </c>
    </row>
    <row r="49" spans="1:6" x14ac:dyDescent="0.2">
      <c r="A49" s="14" t="s">
        <v>164</v>
      </c>
      <c r="B49" s="55">
        <v>90008049</v>
      </c>
      <c r="C49" s="14" t="s">
        <v>51</v>
      </c>
      <c r="D49" s="16" t="s">
        <v>86</v>
      </c>
      <c r="E49" s="14">
        <v>143.1</v>
      </c>
      <c r="F49" s="14">
        <v>190.8</v>
      </c>
    </row>
    <row r="50" spans="1:6" x14ac:dyDescent="0.2">
      <c r="A50" s="14" t="s">
        <v>165</v>
      </c>
      <c r="B50" s="55">
        <v>90006104</v>
      </c>
      <c r="C50" s="14" t="s">
        <v>52</v>
      </c>
      <c r="D50" s="16" t="s">
        <v>86</v>
      </c>
      <c r="E50" s="14">
        <v>69.5</v>
      </c>
      <c r="F50" s="14">
        <v>92.67</v>
      </c>
    </row>
    <row r="51" spans="1:6" x14ac:dyDescent="0.2">
      <c r="A51" s="14" t="s">
        <v>166</v>
      </c>
      <c r="B51" s="55">
        <v>90006105</v>
      </c>
      <c r="C51" s="14" t="s">
        <v>53</v>
      </c>
      <c r="D51" s="16" t="s">
        <v>86</v>
      </c>
      <c r="E51" s="14">
        <v>69.5</v>
      </c>
      <c r="F51" s="14">
        <v>92.67</v>
      </c>
    </row>
    <row r="52" spans="1:6" x14ac:dyDescent="0.2">
      <c r="A52" s="14" t="s">
        <v>167</v>
      </c>
      <c r="B52" s="55">
        <v>90004112</v>
      </c>
      <c r="C52" s="14" t="s">
        <v>54</v>
      </c>
      <c r="D52" s="16" t="s">
        <v>86</v>
      </c>
      <c r="E52" s="14">
        <v>87.6</v>
      </c>
      <c r="F52" s="14">
        <v>116.8</v>
      </c>
    </row>
    <row r="53" spans="1:6" x14ac:dyDescent="0.2">
      <c r="A53" s="14" t="s">
        <v>168</v>
      </c>
      <c r="B53" s="55">
        <v>90004111</v>
      </c>
      <c r="C53" s="14" t="s">
        <v>55</v>
      </c>
      <c r="D53" s="16" t="s">
        <v>86</v>
      </c>
      <c r="E53" s="14">
        <v>87.6</v>
      </c>
      <c r="F53" s="14">
        <v>116.8</v>
      </c>
    </row>
    <row r="54" spans="1:6" x14ac:dyDescent="0.2">
      <c r="A54" s="14" t="s">
        <v>190</v>
      </c>
      <c r="B54" s="55">
        <v>90008105</v>
      </c>
      <c r="C54" s="14" t="s">
        <v>57</v>
      </c>
      <c r="D54" s="16" t="s">
        <v>86</v>
      </c>
      <c r="E54" s="14">
        <v>24</v>
      </c>
      <c r="F54" s="14">
        <v>32</v>
      </c>
    </row>
    <row r="55" spans="1:6" x14ac:dyDescent="0.2">
      <c r="A55" s="14" t="s">
        <v>191</v>
      </c>
      <c r="B55" s="55"/>
      <c r="C55" s="14" t="s">
        <v>58</v>
      </c>
      <c r="D55" s="16" t="s">
        <v>87</v>
      </c>
      <c r="E55" s="14">
        <v>47.07</v>
      </c>
      <c r="F55" s="14">
        <v>63</v>
      </c>
    </row>
    <row r="56" spans="1:6" x14ac:dyDescent="0.2">
      <c r="A56" s="14" t="s">
        <v>192</v>
      </c>
      <c r="B56" s="55">
        <v>90007656</v>
      </c>
      <c r="C56" s="14" t="s">
        <v>59</v>
      </c>
      <c r="D56" s="16" t="s">
        <v>87</v>
      </c>
      <c r="E56" s="14">
        <v>141.19999999999999</v>
      </c>
      <c r="F56" s="14">
        <v>188.27</v>
      </c>
    </row>
    <row r="57" spans="1:6" x14ac:dyDescent="0.2">
      <c r="A57" s="14" t="s">
        <v>193</v>
      </c>
      <c r="B57" s="55">
        <v>90000629</v>
      </c>
      <c r="C57" s="14" t="s">
        <v>60</v>
      </c>
      <c r="D57" s="16" t="s">
        <v>87</v>
      </c>
      <c r="E57" s="14">
        <v>88.1</v>
      </c>
      <c r="F57" s="14">
        <v>117.47</v>
      </c>
    </row>
    <row r="58" spans="1:6" x14ac:dyDescent="0.2">
      <c r="A58" s="14" t="s">
        <v>194</v>
      </c>
      <c r="B58" s="55">
        <v>90000615</v>
      </c>
      <c r="C58" s="14" t="s">
        <v>61</v>
      </c>
      <c r="D58" s="16" t="s">
        <v>87</v>
      </c>
      <c r="E58" s="14">
        <v>136.19999999999999</v>
      </c>
      <c r="F58" s="14">
        <v>181.6</v>
      </c>
    </row>
    <row r="59" spans="1:6" x14ac:dyDescent="0.2">
      <c r="A59" s="14" t="s">
        <v>195</v>
      </c>
      <c r="B59" s="55">
        <v>90000483</v>
      </c>
      <c r="C59" s="14" t="s">
        <v>62</v>
      </c>
      <c r="D59" s="16" t="s">
        <v>87</v>
      </c>
      <c r="E59" s="14">
        <v>172.6</v>
      </c>
      <c r="F59" s="14">
        <v>230.13</v>
      </c>
    </row>
    <row r="60" spans="1:6" x14ac:dyDescent="0.2">
      <c r="A60" s="14" t="s">
        <v>196</v>
      </c>
      <c r="B60" s="55">
        <v>90000327</v>
      </c>
      <c r="C60" s="14" t="s">
        <v>63</v>
      </c>
      <c r="D60" s="16" t="s">
        <v>87</v>
      </c>
      <c r="E60" s="14">
        <v>190.8</v>
      </c>
      <c r="F60" s="14">
        <v>254.4</v>
      </c>
    </row>
    <row r="61" spans="1:6" x14ac:dyDescent="0.2">
      <c r="A61" s="14" t="s">
        <v>197</v>
      </c>
      <c r="B61" s="55">
        <v>90006676</v>
      </c>
      <c r="C61" s="14" t="s">
        <v>64</v>
      </c>
      <c r="D61" s="16" t="s">
        <v>86</v>
      </c>
      <c r="E61" s="14">
        <v>12.6</v>
      </c>
      <c r="F61" s="14">
        <v>16.8</v>
      </c>
    </row>
    <row r="62" spans="1:6" x14ac:dyDescent="0.2">
      <c r="A62" s="14" t="s">
        <v>198</v>
      </c>
      <c r="B62" s="55">
        <v>90004528</v>
      </c>
      <c r="C62" s="14" t="s">
        <v>65</v>
      </c>
      <c r="D62" s="16" t="s">
        <v>86</v>
      </c>
      <c r="E62" s="14">
        <v>12.4</v>
      </c>
      <c r="F62" s="14">
        <v>16.53</v>
      </c>
    </row>
    <row r="63" spans="1:6" x14ac:dyDescent="0.2">
      <c r="A63" s="14" t="s">
        <v>199</v>
      </c>
      <c r="B63" s="55">
        <v>90004529</v>
      </c>
      <c r="C63" s="14" t="s">
        <v>66</v>
      </c>
      <c r="D63" s="16" t="s">
        <v>86</v>
      </c>
      <c r="E63" s="14">
        <v>12.9</v>
      </c>
      <c r="F63" s="14">
        <v>17.2</v>
      </c>
    </row>
    <row r="64" spans="1:6" x14ac:dyDescent="0.2">
      <c r="A64" s="14" t="s">
        <v>200</v>
      </c>
      <c r="B64" s="55">
        <v>90004530</v>
      </c>
      <c r="C64" s="14" t="s">
        <v>67</v>
      </c>
      <c r="D64" s="16" t="s">
        <v>86</v>
      </c>
      <c r="E64" s="14">
        <v>13.3</v>
      </c>
      <c r="F64" s="14">
        <v>17.73</v>
      </c>
    </row>
    <row r="65" spans="1:6" x14ac:dyDescent="0.2">
      <c r="A65" s="14" t="s">
        <v>201</v>
      </c>
      <c r="B65" s="55">
        <v>90008198</v>
      </c>
      <c r="C65" s="14" t="s">
        <v>68</v>
      </c>
      <c r="D65" s="16" t="s">
        <v>86</v>
      </c>
      <c r="E65" s="14">
        <v>122.5</v>
      </c>
      <c r="F65" s="14">
        <v>163.33000000000001</v>
      </c>
    </row>
    <row r="66" spans="1:6" x14ac:dyDescent="0.2">
      <c r="A66" s="14" t="s">
        <v>202</v>
      </c>
      <c r="B66" s="55">
        <v>90008217</v>
      </c>
      <c r="C66" s="14" t="s">
        <v>69</v>
      </c>
      <c r="D66" s="16" t="s">
        <v>86</v>
      </c>
      <c r="E66" s="14">
        <v>93.9</v>
      </c>
      <c r="F66" s="14">
        <v>125.2</v>
      </c>
    </row>
    <row r="67" spans="1:6" x14ac:dyDescent="0.2">
      <c r="A67" s="14" t="s">
        <v>203</v>
      </c>
      <c r="B67" s="55">
        <v>90008224</v>
      </c>
      <c r="C67" s="14" t="s">
        <v>70</v>
      </c>
      <c r="D67" s="16" t="s">
        <v>86</v>
      </c>
      <c r="E67" s="14">
        <v>124.3</v>
      </c>
      <c r="F67" s="14">
        <v>165.73</v>
      </c>
    </row>
    <row r="68" spans="1:6" x14ac:dyDescent="0.2">
      <c r="A68" s="14" t="s">
        <v>204</v>
      </c>
      <c r="B68" s="55">
        <v>90008218</v>
      </c>
      <c r="C68" s="14" t="s">
        <v>71</v>
      </c>
      <c r="D68" s="16" t="s">
        <v>86</v>
      </c>
      <c r="E68" s="14">
        <v>98.3</v>
      </c>
      <c r="F68" s="14">
        <v>131.07</v>
      </c>
    </row>
    <row r="69" spans="1:6" x14ac:dyDescent="0.2">
      <c r="A69" s="14" t="s">
        <v>205</v>
      </c>
      <c r="B69" s="55">
        <v>90008219</v>
      </c>
      <c r="C69" s="14" t="s">
        <v>72</v>
      </c>
      <c r="D69" s="16" t="s">
        <v>86</v>
      </c>
      <c r="E69" s="14">
        <v>100.5</v>
      </c>
      <c r="F69" s="14">
        <v>134</v>
      </c>
    </row>
    <row r="70" spans="1:6" x14ac:dyDescent="0.2">
      <c r="A70" s="14" t="s">
        <v>206</v>
      </c>
      <c r="B70" s="55">
        <v>90006348</v>
      </c>
      <c r="C70" s="14" t="s">
        <v>73</v>
      </c>
      <c r="D70" s="16" t="s">
        <v>86</v>
      </c>
      <c r="E70" s="14">
        <v>218.6</v>
      </c>
      <c r="F70" s="14">
        <v>291.47000000000003</v>
      </c>
    </row>
    <row r="71" spans="1:6" x14ac:dyDescent="0.2">
      <c r="A71" s="14" t="s">
        <v>207</v>
      </c>
      <c r="B71" s="55">
        <v>90006690</v>
      </c>
      <c r="C71" s="14" t="s">
        <v>74</v>
      </c>
      <c r="D71" s="16" t="s">
        <v>86</v>
      </c>
      <c r="E71" s="14">
        <v>162.6</v>
      </c>
      <c r="F71" s="14">
        <v>216.8</v>
      </c>
    </row>
    <row r="72" spans="1:6" x14ac:dyDescent="0.2">
      <c r="A72" s="14" t="s">
        <v>208</v>
      </c>
      <c r="B72" s="55">
        <v>90006347</v>
      </c>
      <c r="C72" s="14" t="s">
        <v>75</v>
      </c>
      <c r="D72" s="16" t="s">
        <v>86</v>
      </c>
      <c r="E72" s="14">
        <v>176.2</v>
      </c>
      <c r="F72" s="14">
        <v>234.93</v>
      </c>
    </row>
    <row r="73" spans="1:6" x14ac:dyDescent="0.2">
      <c r="A73" s="14" t="s">
        <v>227</v>
      </c>
      <c r="B73" s="55" t="s">
        <v>228</v>
      </c>
      <c r="C73" s="14" t="s">
        <v>76</v>
      </c>
      <c r="D73" s="16" t="s">
        <v>86</v>
      </c>
      <c r="E73" s="14">
        <v>1.8</v>
      </c>
      <c r="F73" s="14">
        <v>2.4</v>
      </c>
    </row>
    <row r="74" spans="1:6" x14ac:dyDescent="0.2">
      <c r="A74" s="14" t="s">
        <v>229</v>
      </c>
      <c r="B74" s="55" t="s">
        <v>230</v>
      </c>
      <c r="C74" s="14" t="s">
        <v>77</v>
      </c>
      <c r="D74" s="16" t="s">
        <v>86</v>
      </c>
      <c r="E74" s="14">
        <v>1.8</v>
      </c>
      <c r="F74" s="14">
        <v>2.4</v>
      </c>
    </row>
    <row r="75" spans="1:6" x14ac:dyDescent="0.2">
      <c r="A75" s="14" t="s">
        <v>231</v>
      </c>
      <c r="B75" s="55" t="s">
        <v>232</v>
      </c>
      <c r="C75" s="14" t="s">
        <v>78</v>
      </c>
      <c r="D75" s="16" t="s">
        <v>86</v>
      </c>
      <c r="E75" s="14">
        <v>0.5</v>
      </c>
      <c r="F75" s="14">
        <v>0.67</v>
      </c>
    </row>
    <row r="76" spans="1:6" x14ac:dyDescent="0.2">
      <c r="A76" s="14" t="s">
        <v>233</v>
      </c>
      <c r="B76" s="55">
        <v>90006930</v>
      </c>
      <c r="C76" s="14" t="s">
        <v>79</v>
      </c>
      <c r="D76" s="16" t="s">
        <v>86</v>
      </c>
      <c r="E76" s="14">
        <v>28.1</v>
      </c>
      <c r="F76" s="14">
        <v>37.47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 продукте</vt:lpstr>
      <vt:lpstr>Цены</vt:lpstr>
      <vt:lpstr>Номенклатура</vt:lpstr>
      <vt:lpstr>Курс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2020-03-02T07:22:04Z</dcterms:modified>
</cp:coreProperties>
</file>