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1640" windowHeight="7830" tabRatio="936" activeTab="0"/>
  </bookViews>
  <sheets>
    <sheet name="О продукте" sheetId="1" r:id="rId1"/>
    <sheet name="Венето Классико (NEW)" sheetId="2" r:id="rId2"/>
    <sheet name="Кадоро (NEW)" sheetId="3" r:id="rId3"/>
    <sheet name="Мейзон (NEW)" sheetId="4" r:id="rId4"/>
    <sheet name="Треви (NEW)" sheetId="5" r:id="rId5"/>
    <sheet name="Айрон" sheetId="6" r:id="rId6"/>
    <sheet name="Брэра" sheetId="7" r:id="rId7"/>
    <sheet name="Венето Бьянко" sheetId="8" r:id="rId8"/>
    <sheet name="Венето Ровере" sheetId="9" r:id="rId9"/>
    <sheet name="Венето Фондо" sheetId="10" r:id="rId10"/>
    <sheet name="Инфинити" sheetId="11" r:id="rId11"/>
    <sheet name="Инфинити Платинум" sheetId="12" r:id="rId12"/>
    <sheet name="Комо" sheetId="13" r:id="rId13"/>
    <sheet name="Милан Бьянко" sheetId="14" r:id="rId14"/>
    <sheet name="Милан Гриджио" sheetId="15" r:id="rId15"/>
    <sheet name="Милан Джинс" sheetId="16" r:id="rId16"/>
    <sheet name="Милан Кашемир" sheetId="17" r:id="rId17"/>
    <sheet name="Милан Фондо" sheetId="18" r:id="rId18"/>
    <sheet name="Нике" sheetId="19" r:id="rId19"/>
    <sheet name="Нике Аворио" sheetId="20" r:id="rId20"/>
  </sheets>
  <definedNames>
    <definedName name="Курс">'Венето Классико (NEW)'!$F$6</definedName>
    <definedName name="Курс1">'Кадоро (NEW)'!$F$6</definedName>
    <definedName name="Курс10">'Инфинити Платинум'!$F$6</definedName>
    <definedName name="Курс11">'Комо'!$F$6</definedName>
    <definedName name="Курс12">'Милан Бьянко'!$F$6</definedName>
    <definedName name="Курс13">'Милан Гриджио'!$F$6</definedName>
    <definedName name="Курс14">'Милан Джинс'!$F$6</definedName>
    <definedName name="Курс15">'Милан Кашемир'!$F$6</definedName>
    <definedName name="Курс16">'Милан Фондо'!$F$6</definedName>
    <definedName name="Курс17">'Нике'!$F$6</definedName>
    <definedName name="Курс18">'Нике Аворио'!$F$6</definedName>
    <definedName name="Курс2">'Мейзон (NEW)'!$F$6</definedName>
    <definedName name="Курс3">'Треви (NEW)'!$F$6</definedName>
    <definedName name="Курс4">'Айрон'!$F$6</definedName>
    <definedName name="Курс5">'Брэра'!$F$6</definedName>
    <definedName name="Курс6">'Венето Бьянко'!$F$6</definedName>
    <definedName name="Курс7">'Венето Ровере'!$F$6</definedName>
    <definedName name="Курс8">'Венето Фондо'!$F$6</definedName>
    <definedName name="Курс9">'Инфинити'!$F$6</definedName>
  </definedNames>
  <calcPr fullCalcOnLoad="1"/>
</workbook>
</file>

<file path=xl/sharedStrings.xml><?xml version="1.0" encoding="utf-8"?>
<sst xmlns="http://schemas.openxmlformats.org/spreadsheetml/2006/main" count="4835" uniqueCount="3775">
  <si>
    <t>Артикул</t>
  </si>
  <si>
    <t>Фасады с филенкой</t>
  </si>
  <si>
    <t>INF409</t>
  </si>
  <si>
    <t>Фасад Инфинити  2036x447 PP</t>
  </si>
  <si>
    <t>INF000</t>
  </si>
  <si>
    <t>Фасад Инфинити  956x597 P</t>
  </si>
  <si>
    <t>INF005</t>
  </si>
  <si>
    <t>Фасад Инфинити  956x497 P</t>
  </si>
  <si>
    <t>INF010</t>
  </si>
  <si>
    <t>Фасад Инфинити  956x447 P</t>
  </si>
  <si>
    <t>INF035</t>
  </si>
  <si>
    <t>Фасад Инфинити  956x397 P</t>
  </si>
  <si>
    <t>INF040</t>
  </si>
  <si>
    <t>Фасад Инфинити  956x377 P</t>
  </si>
  <si>
    <t>INF065</t>
  </si>
  <si>
    <t>Фасад Инфинити  956x297 P</t>
  </si>
  <si>
    <t>INF085</t>
  </si>
  <si>
    <t>Фасад Инфинити  956x147 L</t>
  </si>
  <si>
    <t>INF095</t>
  </si>
  <si>
    <t>Фасад Инфинити  716x597 P</t>
  </si>
  <si>
    <t>INF100</t>
  </si>
  <si>
    <t>Фасад Инфинити  716x497 P</t>
  </si>
  <si>
    <t>INF105</t>
  </si>
  <si>
    <t>Фасад Инфинити  716x447 P</t>
  </si>
  <si>
    <t>INF130</t>
  </si>
  <si>
    <t>Фасад Инфинити  716x397 P</t>
  </si>
  <si>
    <t>INF135</t>
  </si>
  <si>
    <t>Фасад Инфинити  716x377 P</t>
  </si>
  <si>
    <t>INF170</t>
  </si>
  <si>
    <t>Фасад Инфинити  716x297 P</t>
  </si>
  <si>
    <t>INF190</t>
  </si>
  <si>
    <t>Фасад Инфинити  716x237 P</t>
  </si>
  <si>
    <t>INF195</t>
  </si>
  <si>
    <t>Фасад Инфинити  716x147 L</t>
  </si>
  <si>
    <t>INF205</t>
  </si>
  <si>
    <t>Фасад Инфинити  1316x597 P</t>
  </si>
  <si>
    <t>INF210</t>
  </si>
  <si>
    <t>Фасад Инфинити  1196x597 P</t>
  </si>
  <si>
    <t>INF240</t>
  </si>
  <si>
    <t>Фасад Инфинити  596x597 P</t>
  </si>
  <si>
    <t>INF245</t>
  </si>
  <si>
    <t>Фасад Инфинити  596x447 P</t>
  </si>
  <si>
    <t>INF261</t>
  </si>
  <si>
    <t>Фасад Инфинити  536x597 P</t>
  </si>
  <si>
    <t>INF262</t>
  </si>
  <si>
    <t>Фасад Инфинити  536x447 P</t>
  </si>
  <si>
    <t>INF290</t>
  </si>
  <si>
    <t>Фасад Инфинити  356x897 P</t>
  </si>
  <si>
    <t>INF305</t>
  </si>
  <si>
    <t>Фасад Инфинити  356x597 P</t>
  </si>
  <si>
    <t>INF320</t>
  </si>
  <si>
    <t>Фасад Инфинити  356x447 P</t>
  </si>
  <si>
    <t>INF341</t>
  </si>
  <si>
    <t>Фасад Инфинити  236x597 L</t>
  </si>
  <si>
    <t>INF342</t>
  </si>
  <si>
    <t>Фасад Инфинити  236x447 L</t>
  </si>
  <si>
    <t>Фасады под стекло и решетки</t>
  </si>
  <si>
    <t>INF070</t>
  </si>
  <si>
    <t>Фасад Инфинити  956x297 V</t>
  </si>
  <si>
    <t>INF020</t>
  </si>
  <si>
    <t>Фасад Инфинити  956x447 V</t>
  </si>
  <si>
    <t>INF115</t>
  </si>
  <si>
    <t>Фасад Инфинити  716x447 V</t>
  </si>
  <si>
    <t>INF175</t>
  </si>
  <si>
    <t>Фасад Инфинити  716x297 V</t>
  </si>
  <si>
    <t>INF208</t>
  </si>
  <si>
    <t>Фасад Инфинити  1316x447 V</t>
  </si>
  <si>
    <t>INF295</t>
  </si>
  <si>
    <t>Фасад Инфинити  356x897 V</t>
  </si>
  <si>
    <t>INF310</t>
  </si>
  <si>
    <t>Фасад Инфинити  356x597 V</t>
  </si>
  <si>
    <t>Кассетницы/Ящичные накладки</t>
  </si>
  <si>
    <t>INF350</t>
  </si>
  <si>
    <t>Фасад Инфинити  177x897 L</t>
  </si>
  <si>
    <t>INF360</t>
  </si>
  <si>
    <t>Фасад Инфинити  177x597 L</t>
  </si>
  <si>
    <t>INF370</t>
  </si>
  <si>
    <t>Фасад Инфинити  177x447 L</t>
  </si>
  <si>
    <t>INF381</t>
  </si>
  <si>
    <t>Фасад Инфинити  177x297 L</t>
  </si>
  <si>
    <t>INF390</t>
  </si>
  <si>
    <t>Фасад Инфинити  116x597 L</t>
  </si>
  <si>
    <t>INF400</t>
  </si>
  <si>
    <t>Фасад Инфинити  116x447 L</t>
  </si>
  <si>
    <t>INF404</t>
  </si>
  <si>
    <t>Фасад Инфинити  116x147 L</t>
  </si>
  <si>
    <t>Решетки декоративная для фасадов</t>
  </si>
  <si>
    <t>INF655</t>
  </si>
  <si>
    <t>Решетка Инфинити 786x277</t>
  </si>
  <si>
    <t>INF660</t>
  </si>
  <si>
    <t>Решетка Инфинити 546x277</t>
  </si>
  <si>
    <t>Планки фасадные (угловые)</t>
  </si>
  <si>
    <t>INF665</t>
  </si>
  <si>
    <t>Планка угловая Инфинити 720x45x45</t>
  </si>
  <si>
    <t>Пилястры</t>
  </si>
  <si>
    <t>INF670</t>
  </si>
  <si>
    <t>Пилястра Ифинити 2276х147</t>
  </si>
  <si>
    <t>INF671</t>
  </si>
  <si>
    <t>Пилястра Ифинити 2036х147</t>
  </si>
  <si>
    <t>INF673</t>
  </si>
  <si>
    <t>Пилястра Ифинити 956х147</t>
  </si>
  <si>
    <t>INF674</t>
  </si>
  <si>
    <t>Пилястра Ифинити 716х147</t>
  </si>
  <si>
    <t>Колонки декоративные</t>
  </si>
  <si>
    <t>INF677</t>
  </si>
  <si>
    <t>Колонка декоративная Ифинити 956х75</t>
  </si>
  <si>
    <t>INF678</t>
  </si>
  <si>
    <t>Колонка декоративная Ифинити 716х75</t>
  </si>
  <si>
    <t>INF679</t>
  </si>
  <si>
    <t>Колонка декоративная Ифинити 2036х75</t>
  </si>
  <si>
    <t>INF826</t>
  </si>
  <si>
    <t>Погонаж колонки декоративной Инфинити 2500х75</t>
  </si>
  <si>
    <t>INF827</t>
  </si>
  <si>
    <t>Капитель колонки декоративной Инфинити 90х75</t>
  </si>
  <si>
    <t>Колонны</t>
  </si>
  <si>
    <t>INF681</t>
  </si>
  <si>
    <t>Колонна Инфинити 840x90x90</t>
  </si>
  <si>
    <t>Портал (комплект из фасадов и декоративных элементов)</t>
  </si>
  <si>
    <t>INF785</t>
  </si>
  <si>
    <t>Портал (комплект) Инфинити</t>
  </si>
  <si>
    <t>Арки декоративные</t>
  </si>
  <si>
    <t>INF805</t>
  </si>
  <si>
    <t>Арка декоративная Инфинити 897х116</t>
  </si>
  <si>
    <t>INF810</t>
  </si>
  <si>
    <t>Арка декоративная Инфинити 597х116</t>
  </si>
  <si>
    <t>Карнизы и молдинги</t>
  </si>
  <si>
    <t>INF860</t>
  </si>
  <si>
    <t>Карниз верхний прямой Инфинити 3660х123,5х32,2</t>
  </si>
  <si>
    <t>INF865</t>
  </si>
  <si>
    <t>Карниз нижний прямой Инфинити 3660х55х40</t>
  </si>
  <si>
    <t>INF888</t>
  </si>
  <si>
    <t>Молдинг прямой Инфинити 3660х90х60</t>
  </si>
  <si>
    <t>INF829</t>
  </si>
  <si>
    <t>Накладка прямая на карниз верхний Инфинити 80х88</t>
  </si>
  <si>
    <t>INF831</t>
  </si>
  <si>
    <t>Накладка-угол внешний 90 на карниз верхний Инфинити 80х80х88</t>
  </si>
  <si>
    <t>INF835</t>
  </si>
  <si>
    <t xml:space="preserve">Накладка 75 прямая на карниз нижний Инфинити </t>
  </si>
  <si>
    <t>INF836</t>
  </si>
  <si>
    <t xml:space="preserve">Накладка 90 прямая на молдинг Инфинити </t>
  </si>
  <si>
    <t>Цоколи и соединительные элементы</t>
  </si>
  <si>
    <t>INF637</t>
  </si>
  <si>
    <t>Цоколь прямой Инфинити 3660х120х19,5</t>
  </si>
  <si>
    <t>INF770</t>
  </si>
  <si>
    <t>Уголок внутренний цоколя Инфинити 120х40х40</t>
  </si>
  <si>
    <t>INF771</t>
  </si>
  <si>
    <t>Переходник цоколя Инфинити 120х40х32,36</t>
  </si>
  <si>
    <t>INF772</t>
  </si>
  <si>
    <t>Уголок внешний цоколя Инфинити 120х30х30</t>
  </si>
  <si>
    <t>Ножки цоколя для пилястр и декоративных колонок</t>
  </si>
  <si>
    <t>INF901</t>
  </si>
  <si>
    <t>Ножка цоколя колонки декоративной Инфинити 75х120</t>
  </si>
  <si>
    <t>INF902</t>
  </si>
  <si>
    <t>Ножка цоколя пилястры Инфинити 150х120</t>
  </si>
  <si>
    <t>Балюстрады</t>
  </si>
  <si>
    <t>INF645</t>
  </si>
  <si>
    <t>Балюстрада Инфинити 2500x70</t>
  </si>
  <si>
    <t>Буазери (система декоративных панелей)</t>
  </si>
  <si>
    <t>INF776</t>
  </si>
  <si>
    <t>Уголок-буазери внешний Инфинити 2600х31х21</t>
  </si>
  <si>
    <t>INF777</t>
  </si>
  <si>
    <t>Панель-буазери декоративная Инфинити  2440х159х10,5</t>
  </si>
  <si>
    <t>INF778</t>
  </si>
  <si>
    <t>Уголок-буазери внутренний Инфинити 2350х15х15</t>
  </si>
  <si>
    <t>Консоль</t>
  </si>
  <si>
    <t>INF787</t>
  </si>
  <si>
    <t>Консоль декоративная Инфинити  130х90х85</t>
  </si>
  <si>
    <t>Отделочные панели</t>
  </si>
  <si>
    <t>INF791</t>
  </si>
  <si>
    <t>Боковина Инфинити  2430х650</t>
  </si>
  <si>
    <t>Стекла</t>
  </si>
  <si>
    <t>INF030</t>
  </si>
  <si>
    <t>Стекло Инфинити под фасад 956x447 V</t>
  </si>
  <si>
    <t>INF080</t>
  </si>
  <si>
    <t>Стекло Инфинити под фасад 956x297 V</t>
  </si>
  <si>
    <t>INF125</t>
  </si>
  <si>
    <t>Стекло Инфинити под фасад 716x447 V</t>
  </si>
  <si>
    <t>INF185</t>
  </si>
  <si>
    <t>Стекло Инфинити под фасад 716x297 V</t>
  </si>
  <si>
    <t>INF209</t>
  </si>
  <si>
    <t>Стекло Инфинити под фасад 1316x447 V</t>
  </si>
  <si>
    <t>INF300</t>
  </si>
  <si>
    <t>Стекло Инфинити под фасад 356x897 V</t>
  </si>
  <si>
    <t>INF315</t>
  </si>
  <si>
    <t>Стекло Инфитнити под фасад 356x597 V</t>
  </si>
  <si>
    <t>P - фасад с объемной филенкой</t>
  </si>
  <si>
    <t>PP- фасад с двумя объемными филенками (филенка/филенка)</t>
  </si>
  <si>
    <t>L - фасад с плоской филенкой</t>
  </si>
  <si>
    <t>V - фасад под стекло</t>
  </si>
  <si>
    <t>INP409</t>
  </si>
  <si>
    <t>Фасад Инфинити Платинум 2036x447 PP</t>
  </si>
  <si>
    <t>INP000</t>
  </si>
  <si>
    <t>Фасад Инфинити Платинум 956x597 P</t>
  </si>
  <si>
    <t>INP005</t>
  </si>
  <si>
    <t>Фасад Инфинити Платинум 956x497 P</t>
  </si>
  <si>
    <t>INP010</t>
  </si>
  <si>
    <t>Фасад Инфинити Платинум 956x447 P</t>
  </si>
  <si>
    <t>INP035</t>
  </si>
  <si>
    <t>Фасад Инфинити Платинум 956x397 P</t>
  </si>
  <si>
    <t>INP040</t>
  </si>
  <si>
    <t>Фасад Инфинити Платинум 956x377 P</t>
  </si>
  <si>
    <t>INP065</t>
  </si>
  <si>
    <t>Фасад Инфинити Платинум 956x297 P</t>
  </si>
  <si>
    <t>INP085</t>
  </si>
  <si>
    <t>Фасад Инфинити Платинум 956x147 L</t>
  </si>
  <si>
    <t>INP095</t>
  </si>
  <si>
    <t>Фасад Инфинити Платинум 716x597 P</t>
  </si>
  <si>
    <t>INP100</t>
  </si>
  <si>
    <t>Фасад Инфинити Платинум 716x497 P</t>
  </si>
  <si>
    <t>INP105</t>
  </si>
  <si>
    <t>Фасад Инфинити Платинум 716x447 P</t>
  </si>
  <si>
    <t>INP130</t>
  </si>
  <si>
    <t>Фасад Инфинити Платинум 716x397 P</t>
  </si>
  <si>
    <t>INP135</t>
  </si>
  <si>
    <t>Фасад Инфинити Платинум 716x377 P</t>
  </si>
  <si>
    <t>INP170</t>
  </si>
  <si>
    <t>Фасад Инфинити Платинум 716x297 P</t>
  </si>
  <si>
    <t>INP190</t>
  </si>
  <si>
    <t>Фасад Инфинити Платинум 716x237 P</t>
  </si>
  <si>
    <t>INP195</t>
  </si>
  <si>
    <t>Фасад Инфинити Платинум 716x147 L</t>
  </si>
  <si>
    <t>INP205</t>
  </si>
  <si>
    <t>Фасад Инфинити Платинум 1316x597 P</t>
  </si>
  <si>
    <t>INP210</t>
  </si>
  <si>
    <t>Фасад Инфинити Платинум 1196x597 P</t>
  </si>
  <si>
    <t>INP240</t>
  </si>
  <si>
    <t>Фасад Инфинити Платинум 596x597 P</t>
  </si>
  <si>
    <t>INP245</t>
  </si>
  <si>
    <t>Фасад Инфинити Платинум 596x447 P</t>
  </si>
  <si>
    <t>INP261</t>
  </si>
  <si>
    <t>Фасад Инфинити Платинум 536x597 P</t>
  </si>
  <si>
    <t>INP262</t>
  </si>
  <si>
    <t>Фасад Инфинити Платинум 536x447 P</t>
  </si>
  <si>
    <t>INP290</t>
  </si>
  <si>
    <t>Фасад Инфинити Платинум 356x897 P</t>
  </si>
  <si>
    <t>INP305</t>
  </si>
  <si>
    <t>Фасад Инфинити Платинум 356x597 P</t>
  </si>
  <si>
    <t>INP320</t>
  </si>
  <si>
    <t>Фасад Инфинити Платинум 356x447 P</t>
  </si>
  <si>
    <t>INP341</t>
  </si>
  <si>
    <t>Фасад Инфинити Платинум 236x597 L</t>
  </si>
  <si>
    <t>INP342</t>
  </si>
  <si>
    <t>Фасад Инфинити Платинум 236x447 L</t>
  </si>
  <si>
    <t>INP208</t>
  </si>
  <si>
    <t>Фасад Инфинити Платинум 1316x447 V</t>
  </si>
  <si>
    <t>INP020</t>
  </si>
  <si>
    <t>Фасад Инфинити Платинум  956x447 V</t>
  </si>
  <si>
    <t>INP070</t>
  </si>
  <si>
    <t>Фасад Инфинити Платинум 956x297 V</t>
  </si>
  <si>
    <t>INP115</t>
  </si>
  <si>
    <t>Фасад Инфинити Платинум 716x447 V</t>
  </si>
  <si>
    <t>INP175</t>
  </si>
  <si>
    <t>Фасад Инфинити Платинум 716x297 V</t>
  </si>
  <si>
    <t>INP295</t>
  </si>
  <si>
    <t>Фасад Инфинити Платинум 356x897 V</t>
  </si>
  <si>
    <t>INP310</t>
  </si>
  <si>
    <t>Фасад Инфинити Платинум 356x597 V</t>
  </si>
  <si>
    <t>INP350</t>
  </si>
  <si>
    <t>Фасад Инфинити Платинум 177x897 L</t>
  </si>
  <si>
    <t>INP360</t>
  </si>
  <si>
    <t>Фасад Инфинити Платинум 177x597 L</t>
  </si>
  <si>
    <t>INP370</t>
  </si>
  <si>
    <t>Фасад Инфинити Платинум 177x447 L</t>
  </si>
  <si>
    <t>INP381</t>
  </si>
  <si>
    <t>Фасад Инфинити Платинум 177x297 L</t>
  </si>
  <si>
    <t>INP390</t>
  </si>
  <si>
    <t>Фасад Инфинити Платинум 116x597 L</t>
  </si>
  <si>
    <t>INP400</t>
  </si>
  <si>
    <t>Фасад Инфинити Платинум 116x447 L</t>
  </si>
  <si>
    <t>INP404</t>
  </si>
  <si>
    <t>Фасад Инфинити Платинум 116x147 L</t>
  </si>
  <si>
    <t>INP655</t>
  </si>
  <si>
    <t>Решетка Инфинити Платинум 786x277</t>
  </si>
  <si>
    <t>INP660</t>
  </si>
  <si>
    <t>Решетка Инфинити Платинум 546x277</t>
  </si>
  <si>
    <t>INP665</t>
  </si>
  <si>
    <t>Планка угловая Инфинити Платинум 720x45x45</t>
  </si>
  <si>
    <t>INP670</t>
  </si>
  <si>
    <t>Пилястра Ифинити Платинум 2276х147</t>
  </si>
  <si>
    <t>INP671</t>
  </si>
  <si>
    <t>Пилястра Ифинити Платинум 2036х147</t>
  </si>
  <si>
    <t>INP673</t>
  </si>
  <si>
    <t>Пилястра Инфинити Платинум 956х147</t>
  </si>
  <si>
    <t>INP674</t>
  </si>
  <si>
    <t>Пилястра Ифинити Платинум 716х147</t>
  </si>
  <si>
    <t>INP677</t>
  </si>
  <si>
    <t>Колонка декоративная Ифинити Платинум 956х75</t>
  </si>
  <si>
    <t>INP678</t>
  </si>
  <si>
    <t>Колонка декоративная Ифинити Платинум 716х75</t>
  </si>
  <si>
    <t>INP679</t>
  </si>
  <si>
    <t>Колонка декоративная Ифинити Платинум 2036х75</t>
  </si>
  <si>
    <t>INP826</t>
  </si>
  <si>
    <t>Погонаж колонки декоративной Инфинити Платинум 2500х75</t>
  </si>
  <si>
    <t>INP827</t>
  </si>
  <si>
    <t>Капитель колонки декоративной Инфинити Платинум 90х75</t>
  </si>
  <si>
    <t>INP681</t>
  </si>
  <si>
    <t>Колонна Инфинити Платинум 840x90x90</t>
  </si>
  <si>
    <t>INP785</t>
  </si>
  <si>
    <t>Портал (комплект) Инфинити Платинум</t>
  </si>
  <si>
    <t>INP805</t>
  </si>
  <si>
    <t>Арка декоративная Инфинити Платинум 897х116</t>
  </si>
  <si>
    <t>INP810</t>
  </si>
  <si>
    <t>Арка декоративная Инфинити Платинум 597х116</t>
  </si>
  <si>
    <t>INP860</t>
  </si>
  <si>
    <t>Карниз верхний Инфинити Платинум 3660х123,5х32,2</t>
  </si>
  <si>
    <t>INP865</t>
  </si>
  <si>
    <t>Карниз нижний прямой Инфинити Платинум 3660х55х40</t>
  </si>
  <si>
    <t>INP888</t>
  </si>
  <si>
    <t>Молдинг прямой Инфинити Платинум 3660х90х60</t>
  </si>
  <si>
    <t>INP829</t>
  </si>
  <si>
    <t>Накладка прямая на карниз верхний Инфинити Платинум 80х88</t>
  </si>
  <si>
    <t>INP831</t>
  </si>
  <si>
    <t>Накладка-угол внешний 90 на карниз верхний Инфинити Платинум 80х80х88</t>
  </si>
  <si>
    <t>INP835</t>
  </si>
  <si>
    <t xml:space="preserve">Накладка 75 прямая на карниз нижний Инфинити Платинум </t>
  </si>
  <si>
    <t>INP836</t>
  </si>
  <si>
    <t>Накладка 90 на молдинг Инфинити Платинум</t>
  </si>
  <si>
    <t>INP637</t>
  </si>
  <si>
    <t>Цоколь прямой Инфинити Платинум 3660х120х19,5</t>
  </si>
  <si>
    <t>INP770</t>
  </si>
  <si>
    <t>Уголок внутренний цоколя Инфинити Платинум 120х40х40</t>
  </si>
  <si>
    <t>INP771</t>
  </si>
  <si>
    <t>Переходник цоколя Инфинити Платинум 120х40х32,36</t>
  </si>
  <si>
    <t>INP772</t>
  </si>
  <si>
    <t>Уголок внешний цоколя Инфинити Платинум 120х30х30</t>
  </si>
  <si>
    <t>INP776</t>
  </si>
  <si>
    <t>Уголок-буазери внешний Инфинити Платинум 2600х31х21</t>
  </si>
  <si>
    <t>INP777</t>
  </si>
  <si>
    <t>Панель-буазери декоративная Инфинити Платинум  2440х159х9,5</t>
  </si>
  <si>
    <t>INP778</t>
  </si>
  <si>
    <t>Уголок-буазери внутренний Инфинити Платинум 2350х15х15</t>
  </si>
  <si>
    <t>INP787</t>
  </si>
  <si>
    <t xml:space="preserve">Консоль декоративная Инфинити Платинум 130х90х85 </t>
  </si>
  <si>
    <t>INP901</t>
  </si>
  <si>
    <t>Ножка цоколя колонки декоративной Инфинити Платинум 75х120</t>
  </si>
  <si>
    <t>INP902</t>
  </si>
  <si>
    <t>Ножка цоколя пилястры Инфинити Платинум 150х120</t>
  </si>
  <si>
    <t>INP791</t>
  </si>
  <si>
    <t>Боковина Инфинити Платинум  2430х650</t>
  </si>
  <si>
    <t>MIB414</t>
  </si>
  <si>
    <t>Фасад Милан Бьянко 2036х447 LL</t>
  </si>
  <si>
    <t>MIB205</t>
  </si>
  <si>
    <t>Фасад Милан Бьянко 1316х597 L</t>
  </si>
  <si>
    <t>MIB207</t>
  </si>
  <si>
    <t>Фасад Милан Бьянко 1316х447 L</t>
  </si>
  <si>
    <t>MIB210</t>
  </si>
  <si>
    <t>Фасад Милан Бьянко 1196х597 L</t>
  </si>
  <si>
    <t>MIB000</t>
  </si>
  <si>
    <t>Фасад Милан Бьянко 956х597 L</t>
  </si>
  <si>
    <t>MIB005</t>
  </si>
  <si>
    <t>Фасад Милан Бьянко 956х49 7L</t>
  </si>
  <si>
    <t>MIB010</t>
  </si>
  <si>
    <t>Фасад Милан Бьянко 956х447 L</t>
  </si>
  <si>
    <t>MIB035</t>
  </si>
  <si>
    <t>Фасад Милан Бьянко 956х397 L</t>
  </si>
  <si>
    <t>MIB040</t>
  </si>
  <si>
    <t>Фасад Милан Бьянко 956х377 L</t>
  </si>
  <si>
    <t>MIB065</t>
  </si>
  <si>
    <t>Фасад Милан Бьянко 956х297 L</t>
  </si>
  <si>
    <t>MIB085</t>
  </si>
  <si>
    <t>Фасад Милан Бьянко 956х147 T</t>
  </si>
  <si>
    <t>MIB095</t>
  </si>
  <si>
    <t>Фасад Милан Бьянко 716х597 L</t>
  </si>
  <si>
    <t>MIB100</t>
  </si>
  <si>
    <t>Фасад Милан Бьянко 716х497 L</t>
  </si>
  <si>
    <t>MIB105</t>
  </si>
  <si>
    <t>Фасад Милан Бьянко 716х447 L</t>
  </si>
  <si>
    <t>MIB130</t>
  </si>
  <si>
    <t>Фасад Милан Бьянко 716х397 L</t>
  </si>
  <si>
    <t>MIB135</t>
  </si>
  <si>
    <t>Фасад Милан Бьянко 716х377 L</t>
  </si>
  <si>
    <t>MIB170</t>
  </si>
  <si>
    <t>Фасад Милан Бьянко 716х297 L</t>
  </si>
  <si>
    <t>MIB190</t>
  </si>
  <si>
    <t>Фасад Милан Бьянко 716х237 L</t>
  </si>
  <si>
    <t>MIB195</t>
  </si>
  <si>
    <t>Фасад Милан Бьянко 716х147 T</t>
  </si>
  <si>
    <t>MIB240</t>
  </si>
  <si>
    <t>Фасад Милан Бьянко 596х597 L</t>
  </si>
  <si>
    <t>MIB245</t>
  </si>
  <si>
    <t>Фасад Милан Бьянко 596х447 L</t>
  </si>
  <si>
    <t>MIB261</t>
  </si>
  <si>
    <t>Фасад Милан Бьянко 536х597 L</t>
  </si>
  <si>
    <t>MIB262</t>
  </si>
  <si>
    <t>Фасад Милан Бьянко 536х447 L</t>
  </si>
  <si>
    <t>MIB259</t>
  </si>
  <si>
    <t>Фасад Милан Бьянко 476х597 L</t>
  </si>
  <si>
    <t>MIB263</t>
  </si>
  <si>
    <t>Фасад Милан Бьянко 476х447 L</t>
  </si>
  <si>
    <t>MIB265</t>
  </si>
  <si>
    <t>Фасад Милан Бьянко 416х597 L</t>
  </si>
  <si>
    <t>MIB290</t>
  </si>
  <si>
    <t>Фасад Милан Бьянко 356х897 L</t>
  </si>
  <si>
    <t>MIB305</t>
  </si>
  <si>
    <t>Фасад Милан Бьянко 356х597 L</t>
  </si>
  <si>
    <t>MIB320</t>
  </si>
  <si>
    <t>Фасад Милан Бьянко 356х447 L</t>
  </si>
  <si>
    <t>MIB340</t>
  </si>
  <si>
    <t>Фасад Милан Бьянко 296х597 L</t>
  </si>
  <si>
    <t>MIB345</t>
  </si>
  <si>
    <t>Фасад Милан Бьянко 296х447 L</t>
  </si>
  <si>
    <t>MIB341</t>
  </si>
  <si>
    <t>Фасад Милан Бьянко 236х597 L</t>
  </si>
  <si>
    <t>MIB342</t>
  </si>
  <si>
    <t>Фасад Милан Бьянко 236х447 L</t>
  </si>
  <si>
    <t>MIB416</t>
  </si>
  <si>
    <t>Фасад Милан Бьянко 2036х447 VL</t>
  </si>
  <si>
    <t>MIB204</t>
  </si>
  <si>
    <t>Фасад Милан Бьянко 1316х597 V</t>
  </si>
  <si>
    <t>MIB208</t>
  </si>
  <si>
    <t>Фасад Милан Бьянко 1316х447 V</t>
  </si>
  <si>
    <t>MIB001</t>
  </si>
  <si>
    <t>Фасад Милан Бьянко 956х597 V</t>
  </si>
  <si>
    <t>MIB020</t>
  </si>
  <si>
    <t>Фасад Милан Бьянко 956х447 V</t>
  </si>
  <si>
    <t>MIB070</t>
  </si>
  <si>
    <t>Фасад Милан Бьянко 956х297 V</t>
  </si>
  <si>
    <t>MIB096</t>
  </si>
  <si>
    <t>Фасад Милан Бьянко 716х597 V</t>
  </si>
  <si>
    <t>MIB115</t>
  </si>
  <si>
    <t>Фасад Милан Бьянко 716х447 V</t>
  </si>
  <si>
    <t>MIB175</t>
  </si>
  <si>
    <t>Фасад Милан Бьянко 716х297 V</t>
  </si>
  <si>
    <t>MIB241</t>
  </si>
  <si>
    <t>Фасад Милан Бьянко 596х597 V</t>
  </si>
  <si>
    <t>MIB264</t>
  </si>
  <si>
    <t>Фасад Милан Бьянко 476х447 V</t>
  </si>
  <si>
    <t>MIB295</t>
  </si>
  <si>
    <t>Фасад Милан Бьянко 356х897 V</t>
  </si>
  <si>
    <t>MIB310</t>
  </si>
  <si>
    <t>Фасад Милан Бьянко 356х597 V</t>
  </si>
  <si>
    <t>Фасады под стекло с решеткой тип "К"</t>
  </si>
  <si>
    <t>MIB203K</t>
  </si>
  <si>
    <t>Фасад Милан Бьянко 1316х597 VLG тип "K"</t>
  </si>
  <si>
    <t>MIB211K</t>
  </si>
  <si>
    <t>Фасад Милан Бьянко 1316х447 VLG тип "K"</t>
  </si>
  <si>
    <t>MIB002K</t>
  </si>
  <si>
    <t>Фасад Милан Бьянко 956х597 VLG тип "K"</t>
  </si>
  <si>
    <t>MIB021K</t>
  </si>
  <si>
    <t>Фасад Милан Бьянко 956х447 VLG тип "K"</t>
  </si>
  <si>
    <t>MIB097K</t>
  </si>
  <si>
    <t>Фасад Милан Бьянко 716х597 VLG тип "K"</t>
  </si>
  <si>
    <t>MIB118K</t>
  </si>
  <si>
    <t>Фасад Милан Бьянко 716х447 VLG тип "K"</t>
  </si>
  <si>
    <t>MIB243K</t>
  </si>
  <si>
    <t>Фасад Милан Бьянко 596х597 VLG тип "K"</t>
  </si>
  <si>
    <t>MIB297K</t>
  </si>
  <si>
    <t>Фасад Милан Бьянко 356х897 VLG тип "K"</t>
  </si>
  <si>
    <t>MIB312K</t>
  </si>
  <si>
    <t>Фасад Милан Бьянко 356х597 VLG тип "K"</t>
  </si>
  <si>
    <t>MIB331K</t>
  </si>
  <si>
    <t>Фасад Милан Бьянко 356х447 VLG тип "K"</t>
  </si>
  <si>
    <t>Фасады под стекло с решеткой тип "А"</t>
  </si>
  <si>
    <t>MIB203A</t>
  </si>
  <si>
    <t>Фасад Милан Бьянко 1316х597 VLG тип "A"</t>
  </si>
  <si>
    <t>MIB211A</t>
  </si>
  <si>
    <t>Фасад Милан Бьянко 1316х447 VLG тип "A"</t>
  </si>
  <si>
    <t>MIB002A</t>
  </si>
  <si>
    <t>Фасад Милан Бьянко 956х597 VLG тип "A"</t>
  </si>
  <si>
    <t>MIB021A</t>
  </si>
  <si>
    <t>Фасад Милан Бьянко 956х447 VLG тип "A"</t>
  </si>
  <si>
    <t>MIB097A</t>
  </si>
  <si>
    <t>Фасад Милан Бьянко 716х597 VLG тип "A"</t>
  </si>
  <si>
    <t>MIB118A</t>
  </si>
  <si>
    <t>Фасад Милан Бьянко 716х447 VLG тип "A"</t>
  </si>
  <si>
    <t>MIB243A</t>
  </si>
  <si>
    <t>Фасад Милан Бьянко 596х597 VLG тип "A"</t>
  </si>
  <si>
    <t>MIB297A</t>
  </si>
  <si>
    <t>Фасад Милан Бьянко 356х897 VLG тип "A"</t>
  </si>
  <si>
    <t>MIB312A</t>
  </si>
  <si>
    <t>Фасад Милан Бьянко 356х597 VLG тип "A"</t>
  </si>
  <si>
    <t>MIB331A</t>
  </si>
  <si>
    <t>Фасад Милан Бьянко 356х447 VLG тип "A"</t>
  </si>
  <si>
    <t>MIB350</t>
  </si>
  <si>
    <t>Фасад Милан Бьянко 176х897 T</t>
  </si>
  <si>
    <t>MIB360</t>
  </si>
  <si>
    <t>Фасад Милан Бьянко 176х597 T</t>
  </si>
  <si>
    <t>MIB370</t>
  </si>
  <si>
    <t>Фасад Милан Бьянко 176х447 T</t>
  </si>
  <si>
    <t>MIB380</t>
  </si>
  <si>
    <t>Фасад Милан Бьянко 176х397 T</t>
  </si>
  <si>
    <t>MIB381</t>
  </si>
  <si>
    <t>Фасад Милан Бьянко 176х297 T</t>
  </si>
  <si>
    <t>MIB390</t>
  </si>
  <si>
    <t>Фасад Милан Бьянко 116х597 T</t>
  </si>
  <si>
    <t>MIB400</t>
  </si>
  <si>
    <t>Фасад Милан Бьянко 116х447 T</t>
  </si>
  <si>
    <t>MIB404</t>
  </si>
  <si>
    <t>Фасад Милан Бьянко 116х147 T</t>
  </si>
  <si>
    <t>MIB805</t>
  </si>
  <si>
    <t>Арка декоративная Милан Бьянко 897х100</t>
  </si>
  <si>
    <t>MIB810</t>
  </si>
  <si>
    <t>Арка декоративная Милан Бьянко 597х100</t>
  </si>
  <si>
    <t>MIB655</t>
  </si>
  <si>
    <t>Решетка Милан Бьянко 805х296</t>
  </si>
  <si>
    <t>MIB660</t>
  </si>
  <si>
    <t>Решетка Милан Бьянко 565х296</t>
  </si>
  <si>
    <t>Планки</t>
  </si>
  <si>
    <t>MIB665</t>
  </si>
  <si>
    <t>Планка угловая Милан Бьянко 720х45х45</t>
  </si>
  <si>
    <t>MIB840</t>
  </si>
  <si>
    <t>Планка угловая внешняя Милан Бьянко 716х50х50</t>
  </si>
  <si>
    <t>MIB841</t>
  </si>
  <si>
    <t>Планка декоративная Милан Бьянко 1316х50</t>
  </si>
  <si>
    <t>MIB842</t>
  </si>
  <si>
    <t>Планка декоративная Милан Бьянко 956х50</t>
  </si>
  <si>
    <t>MIB843</t>
  </si>
  <si>
    <t>Планка декоративная Милан Бьянко 716х50</t>
  </si>
  <si>
    <t>Колонки</t>
  </si>
  <si>
    <t>MIB681K</t>
  </si>
  <si>
    <t>Колонна Милан Бьянко тип "K" 840х90х90</t>
  </si>
  <si>
    <t>MIB681A</t>
  </si>
  <si>
    <t>Колонна Милан Бьянко тип "A" 840х90х90</t>
  </si>
  <si>
    <t>MIB677</t>
  </si>
  <si>
    <t>Колонка декоративная Милан Бьянко 956x75х40</t>
  </si>
  <si>
    <t>MIB678</t>
  </si>
  <si>
    <t>Колонка декоративная Милан Бьянко 716x75х40</t>
  </si>
  <si>
    <t>MIB826</t>
  </si>
  <si>
    <t>Погонаж колонки декоративной Милан Бьянко 2500х75</t>
  </si>
  <si>
    <t>MIB828</t>
  </si>
  <si>
    <t>Капитель колонки декоративной Милан Бьянко 75х75</t>
  </si>
  <si>
    <t>MIB860</t>
  </si>
  <si>
    <t>Карниз верхний Милан Бьянко 3660х123,5х32,2</t>
  </si>
  <si>
    <t>MIB887</t>
  </si>
  <si>
    <t>Молдинг/карниз нижний Милан Бьянко 3660х55,5х50</t>
  </si>
  <si>
    <t>MIB829</t>
  </si>
  <si>
    <t>Накладка прямая на карниз верхний Милан Бьянко 80х88</t>
  </si>
  <si>
    <t>MIB831</t>
  </si>
  <si>
    <t>Накладка-угол на карниз верхний Милан Бьянко 80х80x88</t>
  </si>
  <si>
    <t>MIB637</t>
  </si>
  <si>
    <t>Цоколь прямой Милан Бьянко 3660x120x20                     </t>
  </si>
  <si>
    <t>MIB773</t>
  </si>
  <si>
    <t>Цоколь прямой Милан Бьянко 3660х80х22</t>
  </si>
  <si>
    <t>MIB771</t>
  </si>
  <si>
    <t>Переходник для цоколя Милан Бьянко</t>
  </si>
  <si>
    <t>MIB772</t>
  </si>
  <si>
    <t>Уголок внешний для цоколя Милан Бьянко</t>
  </si>
  <si>
    <t>MIB770</t>
  </si>
  <si>
    <t>Уголок внутренний для цоколя Милан Бьянко</t>
  </si>
  <si>
    <t>MIB901</t>
  </si>
  <si>
    <t>Ножка цоколя колонки декоративной Милан Бьянко 120х75х50</t>
  </si>
  <si>
    <t>MIB903</t>
  </si>
  <si>
    <t>Ножка цоколя колонки декоративной Милан Бьянко 120х75х32</t>
  </si>
  <si>
    <t>MIB775</t>
  </si>
  <si>
    <t>Панель-буазери декоративная Милан Бьянко 2440х109х10,5</t>
  </si>
  <si>
    <t>MIB776</t>
  </si>
  <si>
    <t>Уголок-буазери внешний Милан Бьянко 2600х31х21</t>
  </si>
  <si>
    <t>MIB778</t>
  </si>
  <si>
    <t>Уголок-буазери внутренний Милан Бьянко 2350х15х15</t>
  </si>
  <si>
    <t>Балюстрада</t>
  </si>
  <si>
    <t>MIB645</t>
  </si>
  <si>
    <t>Балюстрада Милан Бьянко 2500x27,5x70</t>
  </si>
  <si>
    <t>MIB791</t>
  </si>
  <si>
    <t>Боковина Милан Бьянко  2430х650</t>
  </si>
  <si>
    <t>Стекла прямые (лёд)</t>
  </si>
  <si>
    <t>MIL203</t>
  </si>
  <si>
    <t>Стекло Милан Лёд под фасад 1316х597 VLG/V</t>
  </si>
  <si>
    <t>MIL213</t>
  </si>
  <si>
    <t>Стекло Милан Лёд под фасад 1316х447 VLG/V</t>
  </si>
  <si>
    <t>MIL002</t>
  </si>
  <si>
    <t>Стекло Милан Лёд под фасад 956х597 VLG/V</t>
  </si>
  <si>
    <t>MIL031</t>
  </si>
  <si>
    <t>Стекло Милан Лёд под фасад 956х447 VLG/V</t>
  </si>
  <si>
    <t>MIL097</t>
  </si>
  <si>
    <t>Стекло Милан Лёд под фасад 716х597 VLG/V</t>
  </si>
  <si>
    <t>MIL126</t>
  </si>
  <si>
    <t>Стекло Милан Лёд под фасад 716х447 VLG/V</t>
  </si>
  <si>
    <t>MIL242</t>
  </si>
  <si>
    <t>Стекло Милан Лёд под фасад 596х597 VLG/V</t>
  </si>
  <si>
    <t>MIL301</t>
  </si>
  <si>
    <t>Стекло Милан Лёд под фасад 356х897 VLG/V</t>
  </si>
  <si>
    <t>MIL316</t>
  </si>
  <si>
    <t>Стекло Милан Лёд под фасад 356х597 VLG/V</t>
  </si>
  <si>
    <t>MIL336</t>
  </si>
  <si>
    <t>Стекло Милан Лёд под фасад 356х447 VLG/V</t>
  </si>
  <si>
    <t>MIL337</t>
  </si>
  <si>
    <t>Стекло Милан Лёд под фасад 956x297 VLG/V</t>
  </si>
  <si>
    <t>MIL338</t>
  </si>
  <si>
    <t>Стекло Милан Лёд под фасад 716x297 VLG/V</t>
  </si>
  <si>
    <t>MILS203</t>
  </si>
  <si>
    <t>Стекло Милан Стопсол под фасад 1316х597 VLG/V</t>
  </si>
  <si>
    <t>MILS213</t>
  </si>
  <si>
    <t>Стекло Милан Стопсол под фасад 1316х447 VLG/V</t>
  </si>
  <si>
    <t>MILS002</t>
  </si>
  <si>
    <t>Стекло Милан Стопсол под фасад 956х597 VLG/V</t>
  </si>
  <si>
    <t>MILS031</t>
  </si>
  <si>
    <t>Стекло Милан Стопсол под фасад 956х447 VLG/V</t>
  </si>
  <si>
    <t>MILS097</t>
  </si>
  <si>
    <t>Стекло Милан Стопсол под фасад 716х597 VLG/V</t>
  </si>
  <si>
    <t>MILS126</t>
  </si>
  <si>
    <t>Стекло Милан Стопсол под фасад 716х447 VLG/V</t>
  </si>
  <si>
    <t>MILS242</t>
  </si>
  <si>
    <t>Стекло Милан Стопсол под фасад 596х597 VLG/V</t>
  </si>
  <si>
    <t>MILS301</t>
  </si>
  <si>
    <t>Стекло Милан Стопсол под фасад 356х897 VLG/V</t>
  </si>
  <si>
    <t>MILS316</t>
  </si>
  <si>
    <t>Стекло Милан Стопсол под фасад 356х597 VLG/V</t>
  </si>
  <si>
    <t>MILS336</t>
  </si>
  <si>
    <t>Стекло Милан Стопсол под фасад 356х447 VLG/V</t>
  </si>
  <si>
    <t>MILS337</t>
  </si>
  <si>
    <t>Стекло Милан Стопсол под фасад 956x297 VLG/V</t>
  </si>
  <si>
    <t>MILS338</t>
  </si>
  <si>
    <t>Стекло Милан Стопсол под фасад 716x297 VLG/V</t>
  </si>
  <si>
    <t xml:space="preserve">T - фасад щитовой </t>
  </si>
  <si>
    <t>LL - фасад с двумя плоскими филенками  (филенка/филенка)</t>
  </si>
  <si>
    <t>VL- комбинированный фасад под стекло с плоской филенкой (филенка/под стекло)</t>
  </si>
  <si>
    <t>VLG-K - фасад под стекло с решеткой тип "K"</t>
  </si>
  <si>
    <t>VLG-А - фасад под стекло с решеткой тип "А"</t>
  </si>
  <si>
    <t>MIK414</t>
  </si>
  <si>
    <t>Фасад Милан Кашемир 2036х447 LL</t>
  </si>
  <si>
    <t>MIK205</t>
  </si>
  <si>
    <t>Фасад Милан Кашемир 1316х597 L</t>
  </si>
  <si>
    <t>MIK207</t>
  </si>
  <si>
    <t>Фасад Милан Кашемир 1316х447 L</t>
  </si>
  <si>
    <t>MIK210</t>
  </si>
  <si>
    <t>Фасад Милан Кашемир 1196х597 L</t>
  </si>
  <si>
    <t>MIK000</t>
  </si>
  <si>
    <t>Фасад Милан Кашемир 956х597 L</t>
  </si>
  <si>
    <t>MIK005</t>
  </si>
  <si>
    <t>Фасад Милан Кашемир 956х497 L</t>
  </si>
  <si>
    <t>MIK010</t>
  </si>
  <si>
    <t>Фасад Милан Кашемир 956х447 L</t>
  </si>
  <si>
    <t>MIK035</t>
  </si>
  <si>
    <t>Фасад Милан Кашемир 956х397 L</t>
  </si>
  <si>
    <t>MIK040</t>
  </si>
  <si>
    <t>Фасад Милан Кашемир 956х377 L</t>
  </si>
  <si>
    <t>MIK065</t>
  </si>
  <si>
    <t>Фасад Милан Кашемир 956х297 L</t>
  </si>
  <si>
    <t>MIK085</t>
  </si>
  <si>
    <t>Фасад Милан Кашемир 956х147 T</t>
  </si>
  <si>
    <t>MIK095</t>
  </si>
  <si>
    <t>Фасад Милан Кашемир 716х597 L</t>
  </si>
  <si>
    <t>MIK100</t>
  </si>
  <si>
    <t>Фасад Милан Кашемир 716х497 L</t>
  </si>
  <si>
    <t>MIK105</t>
  </si>
  <si>
    <t>Фасад Милан Кашемир 716х447 L</t>
  </si>
  <si>
    <t>MIK130</t>
  </si>
  <si>
    <t>Фасад Милан Кашемир 716х397 L</t>
  </si>
  <si>
    <t>MIK135</t>
  </si>
  <si>
    <t>Фасад Милан Кашемир 716х377 L</t>
  </si>
  <si>
    <t>MIK170</t>
  </si>
  <si>
    <t>Фасад Милан Кашемир 716х297 L</t>
  </si>
  <si>
    <t>MIK190</t>
  </si>
  <si>
    <t>Фасад Милан Кашемир 716х237 L</t>
  </si>
  <si>
    <t>MIK195</t>
  </si>
  <si>
    <t>Фасад Милан Кашемир 716х147 T</t>
  </si>
  <si>
    <t>MIK240</t>
  </si>
  <si>
    <t>Фасад Милан Кашемир 596х597 L</t>
  </si>
  <si>
    <t>MIK245</t>
  </si>
  <si>
    <t>Фасад Милан Кашемир 596х447 L</t>
  </si>
  <si>
    <t>MIK261</t>
  </si>
  <si>
    <t>Фасад Милан Кашемир 536х597 L</t>
  </si>
  <si>
    <t>MIK262</t>
  </si>
  <si>
    <t>Фасад Милан Кашемир 536х447 L</t>
  </si>
  <si>
    <t>MIK263</t>
  </si>
  <si>
    <t>Фасад Милан Кашемир 476х447 L</t>
  </si>
  <si>
    <t>MIK259</t>
  </si>
  <si>
    <t>Фасад Милан Кашемир 476х597 L</t>
  </si>
  <si>
    <t>MIK265</t>
  </si>
  <si>
    <t>Фасад Милан Кашемир 416х597 L</t>
  </si>
  <si>
    <t>MIK290</t>
  </si>
  <si>
    <t>Фасад Милан Кашемир 356х897 L</t>
  </si>
  <si>
    <t>MIK305</t>
  </si>
  <si>
    <t>Фасад Милан Кашемир 356х597 L</t>
  </si>
  <si>
    <t>MIK320</t>
  </si>
  <si>
    <t>Фасад Милан Кашемир 356х447 L</t>
  </si>
  <si>
    <t>MIK340</t>
  </si>
  <si>
    <t>Фасад Милан Кашемир 296х597 L</t>
  </si>
  <si>
    <t>MIK345</t>
  </si>
  <si>
    <t>Фасад Милан Кашемир 296х447 L</t>
  </si>
  <si>
    <t>MIK341</t>
  </si>
  <si>
    <t>Фасад Милан Кашемир 236х597 L</t>
  </si>
  <si>
    <t>MIK342</t>
  </si>
  <si>
    <t>Фасад Милан Кашемир 236х447 L</t>
  </si>
  <si>
    <t>MIK416</t>
  </si>
  <si>
    <t>Фасад Милан Кашемир 2036х447 VL</t>
  </si>
  <si>
    <t>MIK204</t>
  </si>
  <si>
    <t>Фасад Милан Кашемир 1316х597 V</t>
  </si>
  <si>
    <t>MIK208</t>
  </si>
  <si>
    <t>Фасад Милан Кашемир 1316х447 V</t>
  </si>
  <si>
    <t>MIK001</t>
  </si>
  <si>
    <t>Фасад Милан Кашемир 956х597 V</t>
  </si>
  <si>
    <t>MIK020</t>
  </si>
  <si>
    <t>Фасад Милан Кашемир 956х447 V</t>
  </si>
  <si>
    <t>MIK070</t>
  </si>
  <si>
    <t>Фасад Милан Кашемир 956х297 V</t>
  </si>
  <si>
    <t>MIK096</t>
  </si>
  <si>
    <t>Фасад Милан Кашемир 716х597 V</t>
  </si>
  <si>
    <t>MIK115</t>
  </si>
  <si>
    <t>Фасад Милан Кашемир 716х447 V</t>
  </si>
  <si>
    <t>MIK175</t>
  </si>
  <si>
    <t>Фасад Милан Кашемир 716х297 V</t>
  </si>
  <si>
    <t>MIK241</t>
  </si>
  <si>
    <t>Фасад Милан Кашемир 596х597 V</t>
  </si>
  <si>
    <t>MIK264</t>
  </si>
  <si>
    <t>Фасад Милан Кашемир 476х447 V</t>
  </si>
  <si>
    <t>MIK295</t>
  </si>
  <si>
    <t>Фасад Милан Кашемир 356х897 V</t>
  </si>
  <si>
    <t>MIK310</t>
  </si>
  <si>
    <t>Фасад Милан Кашемир 356х597 V</t>
  </si>
  <si>
    <t>MIK203K</t>
  </si>
  <si>
    <t>Фасад Милан Кашемир 1316х597 VLG тип "K"</t>
  </si>
  <si>
    <t>MIK211K</t>
  </si>
  <si>
    <t>Фасад Милан Кашемир 1316х447 VLG тип "K"</t>
  </si>
  <si>
    <t>MIK002K</t>
  </si>
  <si>
    <t>Фасад Милан Кашемир 956х597 VLG тип "K"</t>
  </si>
  <si>
    <t>MIK021K</t>
  </si>
  <si>
    <t>Фасад Милан Кашемир 956х447 VLG тип "K"</t>
  </si>
  <si>
    <t>MIK097K</t>
  </si>
  <si>
    <t>Фасад Милан Кашемир 716х597 VLG тип "K"</t>
  </si>
  <si>
    <t>MIK118K</t>
  </si>
  <si>
    <t>Фасад Милан Кашемир 716х447 VLG тип "K"</t>
  </si>
  <si>
    <t>MIK243K</t>
  </si>
  <si>
    <t>Фасад Милан Кашемир 596х597 VLG тип "K"</t>
  </si>
  <si>
    <t>MIK297K</t>
  </si>
  <si>
    <t>Фасад Милан Кашемир 356х897 VLG тип "K"</t>
  </si>
  <si>
    <t>MIK312K</t>
  </si>
  <si>
    <t>Фасад Милан Кашемир 356х597 VLG тип "K"</t>
  </si>
  <si>
    <t>MIK331K</t>
  </si>
  <si>
    <t>Фасад Милан Кашемир 356х447 VLG тип "K"</t>
  </si>
  <si>
    <t>MIK203A</t>
  </si>
  <si>
    <t>Фасад Милан Кашемир 1316х597 VLG тип "A"</t>
  </si>
  <si>
    <t>MIK211A</t>
  </si>
  <si>
    <t>Фасад Милан Кашемир 1316х447 VLG тип "A"</t>
  </si>
  <si>
    <t>MIK002A</t>
  </si>
  <si>
    <t>Фасад Милан Кашемир 956х597 VLG тип "A"</t>
  </si>
  <si>
    <t>MIK021A</t>
  </si>
  <si>
    <t>Фасад Милан Кашемир 956х447 VLG тип "A"</t>
  </si>
  <si>
    <t>MIK097A</t>
  </si>
  <si>
    <t>Фасад Милан Кашемир 716х597 VLG тип "A"</t>
  </si>
  <si>
    <t>MIK118A</t>
  </si>
  <si>
    <t>Фасад Милан Кашемир 716х447 VLG тип "A"</t>
  </si>
  <si>
    <t>MIK243A</t>
  </si>
  <si>
    <t>Фасад Милан Кашемир 596х597 VLG тип "A"</t>
  </si>
  <si>
    <t>MIK297A</t>
  </si>
  <si>
    <t>Фасад Милан Кашемир 356х897 VLG тип "A"</t>
  </si>
  <si>
    <t>MIK312A</t>
  </si>
  <si>
    <t>Фасад Милан Кашемир 356х597 VLG тип "A"</t>
  </si>
  <si>
    <t>MIK331A</t>
  </si>
  <si>
    <t>Фасад Милан Кашемир 356х447 VLG тип "A"</t>
  </si>
  <si>
    <t>MIK350</t>
  </si>
  <si>
    <t>Фасад Милан Кашемир 176х897 T</t>
  </si>
  <si>
    <t>MIK360</t>
  </si>
  <si>
    <t>Фасад Милан Кашемир 176х597 T</t>
  </si>
  <si>
    <t>MIK370</t>
  </si>
  <si>
    <t>Фасад Милан Кашемир 176х447 T</t>
  </si>
  <si>
    <t>MIK380</t>
  </si>
  <si>
    <t>Фасад Милан Кашемир 176х397 T</t>
  </si>
  <si>
    <t>MIK381</t>
  </si>
  <si>
    <t>Фасад Милан Кашемир 176х297 T</t>
  </si>
  <si>
    <t>MIK390</t>
  </si>
  <si>
    <t>Фасад Милан Кашемир 116х597 T</t>
  </si>
  <si>
    <t>MIK400</t>
  </si>
  <si>
    <t>Фасад Милан Кашемир 116х447 T</t>
  </si>
  <si>
    <t>MIK404</t>
  </si>
  <si>
    <t>Фасад Милан Кашемир 116х147 T</t>
  </si>
  <si>
    <t>MIK805</t>
  </si>
  <si>
    <t>Арка декоративная Милан Кашемир 897х100</t>
  </si>
  <si>
    <t>MIK810</t>
  </si>
  <si>
    <t>Арка декоративная Милан Кашемир 597х100</t>
  </si>
  <si>
    <t>MIK655</t>
  </si>
  <si>
    <t>Решетка Милан Кашемир 805х296</t>
  </si>
  <si>
    <t>MIK660</t>
  </si>
  <si>
    <t>Решетка Милан Кашемир 565х296</t>
  </si>
  <si>
    <t>MIK665</t>
  </si>
  <si>
    <t>Планка угловая Милан Кашемир 720х45х45</t>
  </si>
  <si>
    <t>MIK840</t>
  </si>
  <si>
    <t>Планка угловая внешняя Милан Кашемир 716х50х50</t>
  </si>
  <si>
    <t>MIK841</t>
  </si>
  <si>
    <t>Планка декоративная Милан Кашемир 1316х50</t>
  </si>
  <si>
    <t>MIK842</t>
  </si>
  <si>
    <t>Планка декоративная Милан Кашемир 956х50</t>
  </si>
  <si>
    <t>MIK843</t>
  </si>
  <si>
    <t>Планка декоративная Милан Кашемир 716х50</t>
  </si>
  <si>
    <t>MIK681K</t>
  </si>
  <si>
    <t>Колонна Милан Кашемир тип "K" 840х90х90</t>
  </si>
  <si>
    <t>MIK681A</t>
  </si>
  <si>
    <t>Колонна Милан Кашемир тип "A" 840х90х90</t>
  </si>
  <si>
    <t>MIK677</t>
  </si>
  <si>
    <t>Колонка декоративная Милан Кашемир 956x75х40</t>
  </si>
  <si>
    <t>MIK678</t>
  </si>
  <si>
    <t>Колонка декоративная Милан Кашемир 716x75х40</t>
  </si>
  <si>
    <t>MIK826</t>
  </si>
  <si>
    <t>Погонаж колонки декоративной Милан Кашемир 2500х75</t>
  </si>
  <si>
    <t>MIK828</t>
  </si>
  <si>
    <t>Капитель колонки декоративной Милан Кашемир 75х75</t>
  </si>
  <si>
    <t>MIK860</t>
  </si>
  <si>
    <t>Карниз верхний Милан Кашемир 3660х123,5х32,2</t>
  </si>
  <si>
    <t>MIK887</t>
  </si>
  <si>
    <t>Молдинг/карниз нижний Милан Кашемир 3660х55,5х50</t>
  </si>
  <si>
    <t>MIK829</t>
  </si>
  <si>
    <t>Накладка прямая на карниз верхний Милан Кашемир 80х88</t>
  </si>
  <si>
    <t>MIK831</t>
  </si>
  <si>
    <t>Накладка-угол на карниз верхний Милан Кашемир 80х80x88</t>
  </si>
  <si>
    <t>MIK637</t>
  </si>
  <si>
    <t>Цоколь прямой Милан Кашемир 3660x120x20                     </t>
  </si>
  <si>
    <t>MIK773</t>
  </si>
  <si>
    <t>Цоколь прямой Милан Кашемир 3660х80х22</t>
  </si>
  <si>
    <t>MIK771</t>
  </si>
  <si>
    <t>Переходник для цоколя Милан Кашемир</t>
  </si>
  <si>
    <t>MIK772</t>
  </si>
  <si>
    <t>Уголок внешний для цоколя Милан Кашемир</t>
  </si>
  <si>
    <t>MIK770</t>
  </si>
  <si>
    <t>Уголок внутренний для цоколя Милан Кашемир</t>
  </si>
  <si>
    <t>MIK901</t>
  </si>
  <si>
    <t>Ножка цоколя колонки декоративной Милан Кашемир 120х75х50</t>
  </si>
  <si>
    <t>MIK903</t>
  </si>
  <si>
    <t>Ножка цоколя колонки декоративной Милан Кашемир 120х75х32</t>
  </si>
  <si>
    <t>MIK775</t>
  </si>
  <si>
    <t>Панель-буазери декоративная Милан Кашемир 2440х109х10,5</t>
  </si>
  <si>
    <t>MIK776</t>
  </si>
  <si>
    <t>Уголок-буазери внешний Милан Кашемир 2600х31х21</t>
  </si>
  <si>
    <t>MIK778</t>
  </si>
  <si>
    <t>Уголок-буазери внутренний Милан Кашемир 2350х15х15</t>
  </si>
  <si>
    <t>MIK645</t>
  </si>
  <si>
    <t>Балюстрада Милан Кашемир 2500x27,5x70</t>
  </si>
  <si>
    <t>MIK791</t>
  </si>
  <si>
    <t>Боковина Милан Кашемир 2430х650</t>
  </si>
  <si>
    <t>Стекла прямые (стопсол)</t>
  </si>
  <si>
    <t>LL - фасад с двумя плоскими филенками (филенка/филенка)</t>
  </si>
  <si>
    <t>MIJ205</t>
  </si>
  <si>
    <t>Фасад Милан Джинс 1316х597 L</t>
  </si>
  <si>
    <t>MIJ207</t>
  </si>
  <si>
    <t>Фасад Милан Джинс 1316х447 L</t>
  </si>
  <si>
    <t>MIJ210</t>
  </si>
  <si>
    <t>Фасад Милан Джинс 1196х597 L</t>
  </si>
  <si>
    <t>MIJ000</t>
  </si>
  <si>
    <t>Фасад Милан Джинс 956х597 L</t>
  </si>
  <si>
    <t>MIJ005</t>
  </si>
  <si>
    <t>Фасад Милан Джинс 956х497 L</t>
  </si>
  <si>
    <t>MIJ010</t>
  </si>
  <si>
    <t>Фасад Милан Джинс 956х447 L</t>
  </si>
  <si>
    <t>MIJ035</t>
  </si>
  <si>
    <t>Фасад Милан Джинс 956х397 L</t>
  </si>
  <si>
    <t>MIJ040</t>
  </si>
  <si>
    <t>Фасад Милан Джинс 956х377 L</t>
  </si>
  <si>
    <t>MIJ065</t>
  </si>
  <si>
    <t>Фасад Милан Джинс 956х297 L</t>
  </si>
  <si>
    <t>MIJ085</t>
  </si>
  <si>
    <t>Фасад Милан Джинс 956х147 T</t>
  </si>
  <si>
    <t>MIJ095</t>
  </si>
  <si>
    <t>Фасад Милан Джинс 716х597 L</t>
  </si>
  <si>
    <t>MIJ100</t>
  </si>
  <si>
    <t>Фасад Милан Джинс 716х497 L</t>
  </si>
  <si>
    <t>MIJ105</t>
  </si>
  <si>
    <t>Фасад Милан Джинс 716х447 L</t>
  </si>
  <si>
    <t>MIJ130</t>
  </si>
  <si>
    <t>Фасад Милан Джинс 716х397 L</t>
  </si>
  <si>
    <t>MIJ135</t>
  </si>
  <si>
    <t>Фасад Милан Джинс 716х377 L</t>
  </si>
  <si>
    <t>MIJ170</t>
  </si>
  <si>
    <t>Фасад Милан Джинс 716х297 L</t>
  </si>
  <si>
    <t>MIJ190</t>
  </si>
  <si>
    <t>Фасад Милан Джинс 716х237 L</t>
  </si>
  <si>
    <t>MIJ195</t>
  </si>
  <si>
    <t>Фасад Милан Джинс 716х147 T</t>
  </si>
  <si>
    <t>MIJ240</t>
  </si>
  <si>
    <t>Фасад Милан Джинс 596х597 L</t>
  </si>
  <si>
    <t>MIJ245</t>
  </si>
  <si>
    <t>Фасад Милан Джинс 596х447 L</t>
  </si>
  <si>
    <t>MIJ261</t>
  </si>
  <si>
    <t>Фасад Милан Джинс 536х597 L</t>
  </si>
  <si>
    <t>MIJ262</t>
  </si>
  <si>
    <t>Фасад Милан Джинс 536х447 L</t>
  </si>
  <si>
    <t>MIJ263</t>
  </si>
  <si>
    <t>Фасад Милан Джинс 476х447 L</t>
  </si>
  <si>
    <t>MIJ265</t>
  </si>
  <si>
    <t>Фасад Милан Джинс 416х597 L</t>
  </si>
  <si>
    <t>MIJ259</t>
  </si>
  <si>
    <t>Фасад Милан Джинс 476х597 L</t>
  </si>
  <si>
    <t>MIJ290</t>
  </si>
  <si>
    <t>Фасад Милан Джинс 356х897 L</t>
  </si>
  <si>
    <t>MIJ305</t>
  </si>
  <si>
    <t>Фасад Милан Джинс 356х597 L</t>
  </si>
  <si>
    <t>MIJ320</t>
  </si>
  <si>
    <t>Фасад Милан Джинс 356х447 L</t>
  </si>
  <si>
    <t>MIJ340</t>
  </si>
  <si>
    <t>Фасад Милан Джинс 296х597 L</t>
  </si>
  <si>
    <t>MIJ341</t>
  </si>
  <si>
    <t>Фасад Милан Джинс 236х597 L</t>
  </si>
  <si>
    <t>MIJ342</t>
  </si>
  <si>
    <t>Фасад Милан Джинс 236х447 L</t>
  </si>
  <si>
    <t>MIJ345</t>
  </si>
  <si>
    <t>Фасад Милан Джинс 296х447 L</t>
  </si>
  <si>
    <t>MIJ208</t>
  </si>
  <si>
    <t>Фасад Милан Джинс 1316х447 V</t>
  </si>
  <si>
    <t>MIJ020</t>
  </si>
  <si>
    <t>Фасад Милан Джинс 956х447 V</t>
  </si>
  <si>
    <t>MIJ115</t>
  </si>
  <si>
    <t>Фасад Милан Джинс 716х447 V</t>
  </si>
  <si>
    <t>MIJ295</t>
  </si>
  <si>
    <t>Фасад Милан Джинс 356х897 V</t>
  </si>
  <si>
    <t>MIJ310</t>
  </si>
  <si>
    <t>Фасад Милан Джинс 356х597 V</t>
  </si>
  <si>
    <t>MIJ021K</t>
  </si>
  <si>
    <t>Фасад Милан Джинс 956х447 VLG тип "K"</t>
  </si>
  <si>
    <t>MIJ118K</t>
  </si>
  <si>
    <t>Фасад Милан Джинс 716х447 VLG тип "K"</t>
  </si>
  <si>
    <t>MIJ021A</t>
  </si>
  <si>
    <t>Фасад Милан Джинс 956х447 VLG тип "A"</t>
  </si>
  <si>
    <t>MIJ118A</t>
  </si>
  <si>
    <t>Фасад Милан Джинс 716х447 VLG тип "A"</t>
  </si>
  <si>
    <t>MIJ350</t>
  </si>
  <si>
    <t>Фасад Милан Джинс 176х897 T</t>
  </si>
  <si>
    <t>MIJ360</t>
  </si>
  <si>
    <t>Фасад Милан Джинс 176х597 T</t>
  </si>
  <si>
    <t>MIJ370</t>
  </si>
  <si>
    <t>Фасад Милан Джинс 176х447 T</t>
  </si>
  <si>
    <t>MIJ380</t>
  </si>
  <si>
    <t>Фасад Милан Джинс 176х397 T</t>
  </si>
  <si>
    <t>MIJ381</t>
  </si>
  <si>
    <t>Фасад Милан Джинс 176х297 T</t>
  </si>
  <si>
    <t>MIJ390</t>
  </si>
  <si>
    <t>Фасад Милан Джинс 116х597 T</t>
  </si>
  <si>
    <t>MIJ400</t>
  </si>
  <si>
    <t>Фасад Милан Джинс 116х447 T</t>
  </si>
  <si>
    <t>MIJ404</t>
  </si>
  <si>
    <t>Фасад Милан Джинс 116х147 T</t>
  </si>
  <si>
    <t>MIJ655</t>
  </si>
  <si>
    <t>Решетка Милан Джинс 805х296</t>
  </si>
  <si>
    <t>MIJ660</t>
  </si>
  <si>
    <t>Решетка Милан Джинс 565х296</t>
  </si>
  <si>
    <t>MIJ665</t>
  </si>
  <si>
    <t>Планка угловая Милан Джинс 720х45х45</t>
  </si>
  <si>
    <t>MIJ841</t>
  </si>
  <si>
    <t>Планка декоративная Милан Джинс 1316х50</t>
  </si>
  <si>
    <t>MIJ842</t>
  </si>
  <si>
    <t>Планка декоративная Милан Джинс 956х50</t>
  </si>
  <si>
    <t>MIJ843</t>
  </si>
  <si>
    <t>Планка декоративная Милан Джинс 716х50</t>
  </si>
  <si>
    <t>MIJ681K</t>
  </si>
  <si>
    <t>Колонна Милан Джинс тип "K" 840х90х90</t>
  </si>
  <si>
    <t>MIJ681A</t>
  </si>
  <si>
    <t>Колонна Милан Джинс тип "A" 840х90х90</t>
  </si>
  <si>
    <t>MIJ677</t>
  </si>
  <si>
    <t>Колонка декоративная Милан Джинс 956x75х40</t>
  </si>
  <si>
    <t>MIJ678</t>
  </si>
  <si>
    <t>Колонка декоративная Милан Джинс 716x75х40</t>
  </si>
  <si>
    <t>MIJ826</t>
  </si>
  <si>
    <t>Погонаж колонки декоративной Милан Джинс 2500х75</t>
  </si>
  <si>
    <t>MIJ828</t>
  </si>
  <si>
    <t>Капитель колонки декоративной Милан Джинс 75х75</t>
  </si>
  <si>
    <t>MIJ860</t>
  </si>
  <si>
    <t>Карниз верхний Милан Джинс 3660х123,5х32,2</t>
  </si>
  <si>
    <t>MIJ887</t>
  </si>
  <si>
    <t>Молдинг/карниз нижний Милан Джинс 3660х55,5х50</t>
  </si>
  <si>
    <t>MIJ829</t>
  </si>
  <si>
    <t>Накладка прямая на карниз верхний Милан Джинс 80х88</t>
  </si>
  <si>
    <t>MIJ831</t>
  </si>
  <si>
    <t>Накладка-угол на карниз верхний Милан Джинс 80х80x88</t>
  </si>
  <si>
    <t>MIJ637</t>
  </si>
  <si>
    <t>Цоколь прямой Милан Джинс 3660x120x20                     </t>
  </si>
  <si>
    <t>MIJ773</t>
  </si>
  <si>
    <t>Цоколь прямой Милан Джинс 3660х80х22</t>
  </si>
  <si>
    <t>MIJ771</t>
  </si>
  <si>
    <t>Переходник для цоколя Милан Джинс</t>
  </si>
  <si>
    <t>MIJ772</t>
  </si>
  <si>
    <t>Уголок внешний для цоколя Милан Джинс</t>
  </si>
  <si>
    <t>MIJ770</t>
  </si>
  <si>
    <t>Уголок внутренний для цоколя Милан Джинс</t>
  </si>
  <si>
    <t>MIJ901</t>
  </si>
  <si>
    <t>Ножка цоколя колонки декоративной Милан Джинс 120х75х50</t>
  </si>
  <si>
    <t>MIJ903</t>
  </si>
  <si>
    <t>Ножка цоколя колонки декоративной Милан Джинс 120х75х32</t>
  </si>
  <si>
    <t>MIJ775</t>
  </si>
  <si>
    <t>Панель-буазери декоративная Милан Джинс 2440х109х10,5</t>
  </si>
  <si>
    <t>MIJ776</t>
  </si>
  <si>
    <t>Уголок-буазери внешний Милан Джинс 2600х31х21</t>
  </si>
  <si>
    <t>MIJ778</t>
  </si>
  <si>
    <t>Уголок-буазери внутренний Милан Джинс 2350х15х15</t>
  </si>
  <si>
    <t>MIJ645</t>
  </si>
  <si>
    <t>Балюстрада Милан Джинс 2500x27,5x70</t>
  </si>
  <si>
    <t>MIJ791</t>
  </si>
  <si>
    <t>Боковина Милан Джинс 2430х650</t>
  </si>
  <si>
    <t>MIG414</t>
  </si>
  <si>
    <t>Фасад Милан Гриджио 2036х447 LL</t>
  </si>
  <si>
    <t>MIG205</t>
  </si>
  <si>
    <t>Фасад Милан Гриджио 1316х597 L</t>
  </si>
  <si>
    <t>MIG207</t>
  </si>
  <si>
    <t>Фасад Милан Гриджио 1316х447 L</t>
  </si>
  <si>
    <t>MIG210</t>
  </si>
  <si>
    <t>Фасад Милан Гриджио 1196х597 L</t>
  </si>
  <si>
    <t>MIG000</t>
  </si>
  <si>
    <t>Фасад Милан Гриджио 956х597 L</t>
  </si>
  <si>
    <t>MIG005</t>
  </si>
  <si>
    <t>Фасад Милан Гриджио 956х497 L</t>
  </si>
  <si>
    <t>MIG010</t>
  </si>
  <si>
    <t>Фасад Милан Гриджио 956х447 L</t>
  </si>
  <si>
    <t>MIG035</t>
  </si>
  <si>
    <t>Фасад Милан Гриджио 956х397 L</t>
  </si>
  <si>
    <t>MIG040</t>
  </si>
  <si>
    <t>Фасад Милан Гриджио 956х377 L</t>
  </si>
  <si>
    <t>MIG065</t>
  </si>
  <si>
    <t>Фасад Милан Гриджио 956х297 L</t>
  </si>
  <si>
    <t>MIG085</t>
  </si>
  <si>
    <t>Фасад Милан Гриджио 956х147 T</t>
  </si>
  <si>
    <t>MIG095</t>
  </si>
  <si>
    <t>Фасад Милан Гриджио 716х597 L</t>
  </si>
  <si>
    <t>MIG100</t>
  </si>
  <si>
    <t>Фасад Милан Гриджио 716х497 L</t>
  </si>
  <si>
    <t>MIG105</t>
  </si>
  <si>
    <t>Фасад Милан Гриджио 716х447 L</t>
  </si>
  <si>
    <t>MIG130</t>
  </si>
  <si>
    <t>Фасад Милан Гриджио 716х397 L</t>
  </si>
  <si>
    <t>MIG135</t>
  </si>
  <si>
    <t>Фасад Милан Гриджио 716х377 L</t>
  </si>
  <si>
    <t>MIG170</t>
  </si>
  <si>
    <t>Фасад Милан Гриджио 716х297 L</t>
  </si>
  <si>
    <t>MIG190</t>
  </si>
  <si>
    <t>Фасад Милан Гриджио 716х237 L</t>
  </si>
  <si>
    <t>MIG195</t>
  </si>
  <si>
    <t>Фасад Милан Гриджио 716х147 T</t>
  </si>
  <si>
    <t>MIG240</t>
  </si>
  <si>
    <t>Фасад Милан Гриджио 596х597 L</t>
  </si>
  <si>
    <t>MIG245</t>
  </si>
  <si>
    <t>Фасад Милан Гриджио 596х447 L</t>
  </si>
  <si>
    <t>MIG261</t>
  </si>
  <si>
    <t>Фасад Милан Гриджио 536х597 L</t>
  </si>
  <si>
    <t>MIG262</t>
  </si>
  <si>
    <t>Фасад Милан Гриджио 536х447 L</t>
  </si>
  <si>
    <t>MIG259</t>
  </si>
  <si>
    <t>Фасад Милан Гриджио 476х597 L</t>
  </si>
  <si>
    <t>MIG265</t>
  </si>
  <si>
    <t>Фасад Милан Гриджио 416х597 L</t>
  </si>
  <si>
    <t>MIG263</t>
  </si>
  <si>
    <t>Фасад Милан Гриджио 476х447 L</t>
  </si>
  <si>
    <t>MIG290</t>
  </si>
  <si>
    <t>Фасад Милан Гриджио 356х897 L</t>
  </si>
  <si>
    <t>MIG305</t>
  </si>
  <si>
    <t>Фасад Милан Гриджио 356х597 L</t>
  </si>
  <si>
    <t>MIG320</t>
  </si>
  <si>
    <t>Фасад Милан Гриджио 356х447 L</t>
  </si>
  <si>
    <t>MIG340</t>
  </si>
  <si>
    <t>Фасад Милан Гриджио 296х597 L</t>
  </si>
  <si>
    <t>MIG345</t>
  </si>
  <si>
    <t>Фасад Милан Гриджио 296х447 L</t>
  </si>
  <si>
    <t>MIG341</t>
  </si>
  <si>
    <t>Фасад Милан Гриджио 236х597 L</t>
  </si>
  <si>
    <t>MIG342</t>
  </si>
  <si>
    <t>Фасад Милан Гриджио 236х447 L</t>
  </si>
  <si>
    <t>MIG416</t>
  </si>
  <si>
    <t>Фасад Милан Гриджио 2036х447 VL</t>
  </si>
  <si>
    <t>MIG204</t>
  </si>
  <si>
    <t>Фасад Милан Гриджио 1316х597 V</t>
  </si>
  <si>
    <t>MIG208</t>
  </si>
  <si>
    <t>Фасад Милан Гриджио 1316х447 V</t>
  </si>
  <si>
    <t>MIG001</t>
  </si>
  <si>
    <t>Фасад Милан Гриджио 956х597 V</t>
  </si>
  <si>
    <t>MIG020</t>
  </si>
  <si>
    <t>Фасад Милан Гриджио 956х447 V</t>
  </si>
  <si>
    <t>MIG070</t>
  </si>
  <si>
    <t>Фасад Милан Гриджио 956х297 V</t>
  </si>
  <si>
    <t>MIG096</t>
  </si>
  <si>
    <t>Фасад Милан Гриджио 716х597 V</t>
  </si>
  <si>
    <t>MIG115</t>
  </si>
  <si>
    <t>Фасад Милан Гриджио 716х447 V</t>
  </si>
  <si>
    <t>MIG175</t>
  </si>
  <si>
    <t>Фасад Милан Гриджио 716х297 V</t>
  </si>
  <si>
    <t>MIG241</t>
  </si>
  <si>
    <t>Фасад Милан Гриджио 596х597 V</t>
  </si>
  <si>
    <t>MIG264</t>
  </si>
  <si>
    <t>Фасад Милан Гриджио 476х447 V</t>
  </si>
  <si>
    <t>MIG295</t>
  </si>
  <si>
    <t>Фасад Милан Гриджио 356х897 V</t>
  </si>
  <si>
    <t>MIG310</t>
  </si>
  <si>
    <t>Фасад Милан Гриджио 356х597 V</t>
  </si>
  <si>
    <t>MIG203K</t>
  </si>
  <si>
    <t>Фасад Милан Гриджио 1316х597VLG тип "K"</t>
  </si>
  <si>
    <t>MIG211K</t>
  </si>
  <si>
    <t>Фасад Милан Гриджио 1316х447VLG тип "K"</t>
  </si>
  <si>
    <t>MIG002K</t>
  </si>
  <si>
    <t>Фасад Милан Гриджио 956х597VLG тип "K"</t>
  </si>
  <si>
    <t>MIG021K</t>
  </si>
  <si>
    <t>Фасад Милан Гриджио 956х447VLG тип "K"</t>
  </si>
  <si>
    <t>MIG097K</t>
  </si>
  <si>
    <t>Фасад Милан Гриджио 716х597VLG тип "K"</t>
  </si>
  <si>
    <t>MIG118K</t>
  </si>
  <si>
    <t>Фасад Милан Гриджио 716х447VLG тип "K"</t>
  </si>
  <si>
    <t>MIG243K</t>
  </si>
  <si>
    <t>Фасад Милан Гриджио 596х597VLG тип "K"</t>
  </si>
  <si>
    <t>MIG297K</t>
  </si>
  <si>
    <t>Фасад Милан Гриджио 356х897VLG тип "K"</t>
  </si>
  <si>
    <t>MIG312K</t>
  </si>
  <si>
    <t>Фасад Милан Гриджио 356х597VLG тип "K"</t>
  </si>
  <si>
    <t>MIG331K</t>
  </si>
  <si>
    <t>Фасад Милан Гриджио 356х447VLG тип "K"</t>
  </si>
  <si>
    <t>MIG203A</t>
  </si>
  <si>
    <t>Фасад Милан Гриджио 1316х597VLG тип "A"</t>
  </si>
  <si>
    <t>MIG211A</t>
  </si>
  <si>
    <t>Фасад Милан Гриджио 1316х447VLG тип "A"</t>
  </si>
  <si>
    <t>MIG002A</t>
  </si>
  <si>
    <t>Фасад Милан Гриджио 956х597VLG тип "A"</t>
  </si>
  <si>
    <t>MIG021A</t>
  </si>
  <si>
    <t>Фасад Милан Гриджио 956х447VLG тип "A"</t>
  </si>
  <si>
    <t>MIG097A</t>
  </si>
  <si>
    <t>Фасад Милан Гриджио 716х597VLG тип "A"</t>
  </si>
  <si>
    <t>MIG118A</t>
  </si>
  <si>
    <t>Фасад Милан Гриджио 716х447VLG тип "A"</t>
  </si>
  <si>
    <t>MIG243A</t>
  </si>
  <si>
    <t>Фасад Милан Гриджио 596х597VLG тип "A"</t>
  </si>
  <si>
    <t>MIG297A</t>
  </si>
  <si>
    <t>Фасад Милан Гриджио 356х897VLG тип "A"</t>
  </si>
  <si>
    <t>MIG312A</t>
  </si>
  <si>
    <t>Фасад Милан Гриджио 356х597VLG тип "A"</t>
  </si>
  <si>
    <t>MIG331A</t>
  </si>
  <si>
    <t>Фасад Милан Гриджио 356х447VLG тип "A"</t>
  </si>
  <si>
    <t>MIG350</t>
  </si>
  <si>
    <t>Фасад Милан Гриджио 176х897 T</t>
  </si>
  <si>
    <t>MIG360</t>
  </si>
  <si>
    <t>Фасад Милан Гриджио 176х597 T</t>
  </si>
  <si>
    <t>MIG370</t>
  </si>
  <si>
    <t>Фасад Милан Гриджио 176х447 T</t>
  </si>
  <si>
    <t>MIG380</t>
  </si>
  <si>
    <t>Фасад Милан Гриджио 176х397 T</t>
  </si>
  <si>
    <t>MIG381</t>
  </si>
  <si>
    <t>Фасад Милан Гриджио 176х297 T</t>
  </si>
  <si>
    <t>MIG390</t>
  </si>
  <si>
    <t>Фасад Милан Гриджио 116х597 T</t>
  </si>
  <si>
    <t>MIG400</t>
  </si>
  <si>
    <t>Фасад Милан Гриджио 116х447 T</t>
  </si>
  <si>
    <t>MIG404</t>
  </si>
  <si>
    <t>Фасад Милан Гриджио 116х147 T</t>
  </si>
  <si>
    <t>MIG805</t>
  </si>
  <si>
    <t>Арка декоративная Милан Гриджио 897х100</t>
  </si>
  <si>
    <t>MIG810</t>
  </si>
  <si>
    <t>Арка декоративная Милан Гриджио 597х100</t>
  </si>
  <si>
    <t>MIG655</t>
  </si>
  <si>
    <t>Решетка Милан Гриджио 805х296</t>
  </si>
  <si>
    <t>MIG660</t>
  </si>
  <si>
    <t>Решетка Милан Гриджио 565х296</t>
  </si>
  <si>
    <t>MIG665</t>
  </si>
  <si>
    <t>Планка угловая Милан Гриджио 720х45х45</t>
  </si>
  <si>
    <t>MIG840</t>
  </si>
  <si>
    <t>Планка угловая внешняя Милан Гриджио 716х50х50</t>
  </si>
  <si>
    <t>MIG841</t>
  </si>
  <si>
    <t>Планка декоративная Милан Гриджио 1316х50</t>
  </si>
  <si>
    <t>MIG842</t>
  </si>
  <si>
    <t>Планка декоративная Милан Гриджио 956х50</t>
  </si>
  <si>
    <t>MIG843</t>
  </si>
  <si>
    <t>Планка декоративная Милан Гриджио 716х50</t>
  </si>
  <si>
    <t>MIG681K</t>
  </si>
  <si>
    <t>Колонна Милан Гриджио тип "K" 840х90х90</t>
  </si>
  <si>
    <t>MIG681A</t>
  </si>
  <si>
    <t>Колонна Милан Гриджио тип "A" 840х90х90</t>
  </si>
  <si>
    <t>MIG677</t>
  </si>
  <si>
    <t>Колонка декоративная Милан Гриджио 956x75х40</t>
  </si>
  <si>
    <t>MIG678</t>
  </si>
  <si>
    <t>Колонка декоративная Милан Гриджио 716x75х40</t>
  </si>
  <si>
    <t>MIG826</t>
  </si>
  <si>
    <t>Погонаж колонки декоративной Милан Гриджио 2500х75</t>
  </si>
  <si>
    <t>MIG828</t>
  </si>
  <si>
    <t>Капитель колонки декоративной Милан Гриджио 75х75</t>
  </si>
  <si>
    <t>MIG860</t>
  </si>
  <si>
    <t>Карниз верхний Милан Гриджио 3660х123,5х32,2</t>
  </si>
  <si>
    <t>MIG887</t>
  </si>
  <si>
    <t>Молдинг/карниз нижний Милан Гриджио 3660х55,5х50</t>
  </si>
  <si>
    <t>MIG829</t>
  </si>
  <si>
    <t>Накладка прямая на карниз верхний Милан Гриджио 80х88</t>
  </si>
  <si>
    <t>MIG831</t>
  </si>
  <si>
    <t>Накладка-угол на карниз верхний Милан Гриджио 80х80x88</t>
  </si>
  <si>
    <t>MIG637</t>
  </si>
  <si>
    <t>Цоколь прямой Милан Гриджио 3660x120x20                     </t>
  </si>
  <si>
    <t>MIG773</t>
  </si>
  <si>
    <t>Цоколь прямой Милан Гриджио 3660х80х22</t>
  </si>
  <si>
    <t>MIG771</t>
  </si>
  <si>
    <t>Переходник для цоколя Милан Гриджио</t>
  </si>
  <si>
    <t>MIG772</t>
  </si>
  <si>
    <t>Уголок внешний для цоколя Милан Гриджио</t>
  </si>
  <si>
    <t>MIG770</t>
  </si>
  <si>
    <t>Уголок внутренний для цоколя Милан Гриджио</t>
  </si>
  <si>
    <t>MIG901</t>
  </si>
  <si>
    <t>Ножка цоколя колонки декоративной Милан Гриджио 120х75х50</t>
  </si>
  <si>
    <t>MIG903</t>
  </si>
  <si>
    <t>Ножка цоколя колонки декоративной Милан Гриджио 120х75х32</t>
  </si>
  <si>
    <t>MIG775</t>
  </si>
  <si>
    <t>Панель-буазери декоративная Милан Гриджио 2440х109х10,5</t>
  </si>
  <si>
    <t>MIG776</t>
  </si>
  <si>
    <t>Уголок-буазери внешний Милан Гриджио 2600х31х21</t>
  </si>
  <si>
    <t>MIG778</t>
  </si>
  <si>
    <t>Уголок-буазери внутренний Милан Гриджио 2350х15х15</t>
  </si>
  <si>
    <t>MIG645</t>
  </si>
  <si>
    <t>Балюстрада Милан Гриджио 2500x27,5x70</t>
  </si>
  <si>
    <t>MIG791</t>
  </si>
  <si>
    <t>Боковина Милан Гриджио 2430х650</t>
  </si>
  <si>
    <t>MIF414</t>
  </si>
  <si>
    <t>Фасад Милан Фондо 2036х447 LL</t>
  </si>
  <si>
    <t>MIF205</t>
  </si>
  <si>
    <t>Фасад Милан Фондо 1316х597 L</t>
  </si>
  <si>
    <t>MIF207</t>
  </si>
  <si>
    <t>Фасад Милан Фондо 1316х447 L</t>
  </si>
  <si>
    <t>MIF210</t>
  </si>
  <si>
    <t>Фасад Милан Фондо 1196х597 L</t>
  </si>
  <si>
    <t>MIF000</t>
  </si>
  <si>
    <t>Фасад Милан Фондо 956х597 L</t>
  </si>
  <si>
    <t>MIF005</t>
  </si>
  <si>
    <t>Фасад Милан Фондо 956х497 L</t>
  </si>
  <si>
    <t>MIF010</t>
  </si>
  <si>
    <t>Фасад Милан Фондо 956х447 L</t>
  </si>
  <si>
    <t>MIF035</t>
  </si>
  <si>
    <t>Фасад Милан Фондо 956х397 L</t>
  </si>
  <si>
    <t>MIF040</t>
  </si>
  <si>
    <t>Фасад Милан Фондо 956х377 L</t>
  </si>
  <si>
    <t>MIF065</t>
  </si>
  <si>
    <t>Фасад Милан Фондо 956х297 L</t>
  </si>
  <si>
    <t>MIF085</t>
  </si>
  <si>
    <t>Фасад Милан Фондо 956х147 T</t>
  </si>
  <si>
    <t>MIF095</t>
  </si>
  <si>
    <t>Фасад Милан Фондо 716х597 L</t>
  </si>
  <si>
    <t>MIF100</t>
  </si>
  <si>
    <t>Фасад Милан Фондо 716х497 L</t>
  </si>
  <si>
    <t>MIF105</t>
  </si>
  <si>
    <t>Фасад Милан Фондо 716х447 L</t>
  </si>
  <si>
    <t>MIF130</t>
  </si>
  <si>
    <t>Фасад Милан Фондо 716х397 L</t>
  </si>
  <si>
    <t>MIF135</t>
  </si>
  <si>
    <t>Фасад Милан Фондо 716х377 L</t>
  </si>
  <si>
    <t>MIF170</t>
  </si>
  <si>
    <t>Фасад Милан Фондо 716х297 L</t>
  </si>
  <si>
    <t>MIF190</t>
  </si>
  <si>
    <t>Фасад Милан Фондо 716х237 L</t>
  </si>
  <si>
    <t>MIF195</t>
  </si>
  <si>
    <t>Фасад Милан Фондо 716х147 T</t>
  </si>
  <si>
    <t>MIF240</t>
  </si>
  <si>
    <t>Фасад Милан Фондо 596х597 L</t>
  </si>
  <si>
    <t>MIF245</t>
  </si>
  <si>
    <t>Фасад Милан Фондо 596х447 L</t>
  </si>
  <si>
    <t>MIF261</t>
  </si>
  <si>
    <t>Фасад Милан Фондо 536х597 L</t>
  </si>
  <si>
    <t>MIF262</t>
  </si>
  <si>
    <t>Фасад Милан Фондо 536х447 L</t>
  </si>
  <si>
    <t>MIF259</t>
  </si>
  <si>
    <t>Фасад Милан Фондо 476х597 L</t>
  </si>
  <si>
    <t>MIF263</t>
  </si>
  <si>
    <t>Фасад Милан Фондо 476х447 L</t>
  </si>
  <si>
    <t>MIF265</t>
  </si>
  <si>
    <t>Фасад Милан Фондо 416х597 L</t>
  </si>
  <si>
    <t>MIF290</t>
  </si>
  <si>
    <t>Фасад Милан Фондо 356х897 L</t>
  </si>
  <si>
    <t>MIF305</t>
  </si>
  <si>
    <t>Фасад Милан Фондо 356х597 L</t>
  </si>
  <si>
    <t>MIF320</t>
  </si>
  <si>
    <t>Фасад Милан Фондо 356х447 L</t>
  </si>
  <si>
    <t>MIF340</t>
  </si>
  <si>
    <t>Фасад Милан Фондо 296х597 L</t>
  </si>
  <si>
    <t>MIF345</t>
  </si>
  <si>
    <t>Фасад Милан Фондо 296х447 L</t>
  </si>
  <si>
    <t>MIF341</t>
  </si>
  <si>
    <t>Фасад Милан Фондо 236х597 L</t>
  </si>
  <si>
    <t>MIF342</t>
  </si>
  <si>
    <t>Фасад Милан Фондо 236х447 L</t>
  </si>
  <si>
    <t>MIF416</t>
  </si>
  <si>
    <t>Фасад Милан Фондо 2036х447 VL</t>
  </si>
  <si>
    <t>MIF208</t>
  </si>
  <si>
    <t>Фасад Милан Фондо 1316х447 V</t>
  </si>
  <si>
    <t>MIF001</t>
  </si>
  <si>
    <t>Фасад Милан Фондо 956х597 V</t>
  </si>
  <si>
    <t>MIF020</t>
  </si>
  <si>
    <t>Фасад Милан Фондо 956х447 V</t>
  </si>
  <si>
    <t>MIF070</t>
  </si>
  <si>
    <t>Фасад Милан Фондо 956х297 V</t>
  </si>
  <si>
    <t>MIF096</t>
  </si>
  <si>
    <t>Фасад Милан Фондо 716х597 V</t>
  </si>
  <si>
    <t>MIF115</t>
  </si>
  <si>
    <t>Фасад Милан Фондо 716х447 V</t>
  </si>
  <si>
    <t>MIF175</t>
  </si>
  <si>
    <t>Фасад Милан Фондо 716х297 V</t>
  </si>
  <si>
    <t>MIF241</t>
  </si>
  <si>
    <t>Фасад Милан Фондо 596х597 V</t>
  </si>
  <si>
    <t>MIF295</t>
  </si>
  <si>
    <t>Фасад Милан Фондо 356х897 V</t>
  </si>
  <si>
    <t>MIF310</t>
  </si>
  <si>
    <t>Фасад Милан Фондо 356х597 V</t>
  </si>
  <si>
    <t>MIF211K</t>
  </si>
  <si>
    <t>Фасад Милан Фондо 1316х447 VLG тип "K"</t>
  </si>
  <si>
    <t>MIF002K</t>
  </si>
  <si>
    <t>Фасад Милан Фондо 956х597 VLG тип "K"</t>
  </si>
  <si>
    <t>MIF021K</t>
  </si>
  <si>
    <t>Фасад Милан Фондо 956х447 VLG тип "K"</t>
  </si>
  <si>
    <t>MIF097K</t>
  </si>
  <si>
    <t>Фасад Милан Фондо 716х597 VLG тип "K"</t>
  </si>
  <si>
    <t>MIF118K</t>
  </si>
  <si>
    <t>Фасад Милан Фондо 716х447 VLG тип "K"</t>
  </si>
  <si>
    <t>MIF243K</t>
  </si>
  <si>
    <t>Фасад Милан Фондо 596х597 VLG тип "K"</t>
  </si>
  <si>
    <t>MIF312K</t>
  </si>
  <si>
    <t>Фасад Милан Фондо 356х597 VLG тип "K"</t>
  </si>
  <si>
    <t>MIF331K</t>
  </si>
  <si>
    <t>Фасад Милан Фондо 356х447 VLG тип "K"</t>
  </si>
  <si>
    <t>MIF203A</t>
  </si>
  <si>
    <t>Фасад Милан Фондо 1316х597 VLG тип "A"</t>
  </si>
  <si>
    <t>MIF211A</t>
  </si>
  <si>
    <t>Фасад Милан Фондо 1316х447 VLG тип "A"</t>
  </si>
  <si>
    <t>MIF002A</t>
  </si>
  <si>
    <t>Фасад Милан Фондо 956х597 VLG тип "A"</t>
  </si>
  <si>
    <t>MIF021A</t>
  </si>
  <si>
    <t>Фасад Милан Фондо 956х447 VLG тип "A"</t>
  </si>
  <si>
    <t>MIF097A</t>
  </si>
  <si>
    <t>Фасад Милан Фондо 716х597 VLG тип "A"</t>
  </si>
  <si>
    <t>MIF118A</t>
  </si>
  <si>
    <t>Фасад Милан Фондо 716х447 VLG тип "A"</t>
  </si>
  <si>
    <t>MIF312A</t>
  </si>
  <si>
    <t>Фасад Милан Фондо 356х597 VLG тип "A"</t>
  </si>
  <si>
    <t>MIF331A</t>
  </si>
  <si>
    <t>Фасад Милан Фондо 356х447 VLG тип "A"</t>
  </si>
  <si>
    <t>MIF350</t>
  </si>
  <si>
    <t>Фасад Милан Фондо 176х897 T</t>
  </si>
  <si>
    <t>MIF360</t>
  </si>
  <si>
    <t>Фасад Милан Фондо 176х597 T</t>
  </si>
  <si>
    <t>MIF370</t>
  </si>
  <si>
    <t>Фасад Милан Фондо 176х447 T</t>
  </si>
  <si>
    <t>MIF380</t>
  </si>
  <si>
    <t>Фасад Милан Фондо 176х397 T</t>
  </si>
  <si>
    <t>MIF381</t>
  </si>
  <si>
    <t>Фасад Милан Фондо 176х297 T</t>
  </si>
  <si>
    <t>MIF390</t>
  </si>
  <si>
    <t>Фасад Милан Фондо 116х597 T</t>
  </si>
  <si>
    <t>MIF400</t>
  </si>
  <si>
    <t>Фасад Милан Фондо 116х447 T</t>
  </si>
  <si>
    <t>MIF404</t>
  </si>
  <si>
    <t>Фасад Милан Фондо 116х147 T</t>
  </si>
  <si>
    <t>MIF805</t>
  </si>
  <si>
    <t>Арка декоративная Милан Фондо 897х100</t>
  </si>
  <si>
    <t>MIF810</t>
  </si>
  <si>
    <t>Арка декоративная Милан Фондо 597х100</t>
  </si>
  <si>
    <t>MIF655</t>
  </si>
  <si>
    <t>Решетка Милан Фондо 805х296</t>
  </si>
  <si>
    <t>MIF660</t>
  </si>
  <si>
    <t>Решетка Милан Фондо 565х296</t>
  </si>
  <si>
    <t>MIF665</t>
  </si>
  <si>
    <t>Планка угловая Милан Фондо 720х45х45</t>
  </si>
  <si>
    <t>MIF841</t>
  </si>
  <si>
    <t>Планка декоративная Милан Фондо 1316х50</t>
  </si>
  <si>
    <t>MIF842</t>
  </si>
  <si>
    <t>Планка декоративная Милан Фондо 956х50</t>
  </si>
  <si>
    <t>MIF843</t>
  </si>
  <si>
    <t>Планка декоративная Милан Фондо 716х50</t>
  </si>
  <si>
    <t>MIF681K</t>
  </si>
  <si>
    <t>Колонна Милан Фондо тип "K" 840х90х90</t>
  </si>
  <si>
    <t>MIF681A</t>
  </si>
  <si>
    <t>Колонна Милан Фондо тип "A" 840х90х90</t>
  </si>
  <si>
    <t>MIF677</t>
  </si>
  <si>
    <t>Колонка декоративная Милан Фондо 956x75х40</t>
  </si>
  <si>
    <t>MIF678</t>
  </si>
  <si>
    <t>Колонка декоративная Милан Фондо 716x75х40</t>
  </si>
  <si>
    <t>MIF826</t>
  </si>
  <si>
    <t>Погонаж колонки декоративной Милан Фондо 2500х75</t>
  </si>
  <si>
    <t>MIF828</t>
  </si>
  <si>
    <t>Капитель колонки декоративной Милан Фондо 75х75</t>
  </si>
  <si>
    <t>MIF860</t>
  </si>
  <si>
    <t>Карниз верхний Милан Фондо 3660х123,5х32,2</t>
  </si>
  <si>
    <t>MIF887</t>
  </si>
  <si>
    <t>Молдинг/карниз нижний Милан Фондо 3660х55,5х50</t>
  </si>
  <si>
    <t>MIF829</t>
  </si>
  <si>
    <t>Накладка прямая на карниз верхний Милан Фондо 80х88</t>
  </si>
  <si>
    <t>MIF831</t>
  </si>
  <si>
    <t>Накладка-угол на карниз верхний Милан Фондо 80х80x88</t>
  </si>
  <si>
    <t>MIF637</t>
  </si>
  <si>
    <t>Цоколь прямой Милан Фондо 3660x120x20                     </t>
  </si>
  <si>
    <t>MIF773</t>
  </si>
  <si>
    <t>Цоколь прямой Милан Фондо 3660х80х22</t>
  </si>
  <si>
    <t>MIF771</t>
  </si>
  <si>
    <t>Переходник для цоколя Милан Фондо</t>
  </si>
  <si>
    <t>MIF772</t>
  </si>
  <si>
    <t>Уголок внешний для цоколя Милан Фондо</t>
  </si>
  <si>
    <t>MIF770</t>
  </si>
  <si>
    <t>Уголок внутренний для цоколя Милан Фондо</t>
  </si>
  <si>
    <t>MIF901</t>
  </si>
  <si>
    <t>Ножка цоколя колонки декоративной Милан Фондо 120х75х50</t>
  </si>
  <si>
    <t>MIF903</t>
  </si>
  <si>
    <t>Ножка цоколя колонки декоративной Милан Фондо 120х75х32</t>
  </si>
  <si>
    <t>MIF775</t>
  </si>
  <si>
    <t>Панель-буазери декоративная Милан Фондо 2440х109х10,5</t>
  </si>
  <si>
    <t>MIF776</t>
  </si>
  <si>
    <t>Уголок-буазери внешний Милан Фондо 2600х31х21</t>
  </si>
  <si>
    <t>MIF778</t>
  </si>
  <si>
    <t>Уголок-буазери внутренний Милан Фондо 2350х15х15</t>
  </si>
  <si>
    <t>MIF645</t>
  </si>
  <si>
    <t>Балюстрада Милан Фондо 2500x27,5x70</t>
  </si>
  <si>
    <t>MIF791</t>
  </si>
  <si>
    <t>Боковина Милан Фондо 2430х650</t>
  </si>
  <si>
    <t>NIA409</t>
  </si>
  <si>
    <t>Фасад Нике Аворио  2036x447 РР</t>
  </si>
  <si>
    <t>NIA205</t>
  </si>
  <si>
    <t>Фасад Нике Аворио  1316x597 P</t>
  </si>
  <si>
    <t>NIA210</t>
  </si>
  <si>
    <t>Фасад Нике Аворио  1196x597  P</t>
  </si>
  <si>
    <t>NIA000</t>
  </si>
  <si>
    <t>Фасад Нике Аворио  956x597 P</t>
  </si>
  <si>
    <t>NIA010</t>
  </si>
  <si>
    <t>Фасад Нике Аворио  956x447 P</t>
  </si>
  <si>
    <t>NIA035</t>
  </si>
  <si>
    <t>Фасад Нике Аворио  956x397 P</t>
  </si>
  <si>
    <t>NIA040</t>
  </si>
  <si>
    <t>Фасад Нике Аворио  956x368 P</t>
  </si>
  <si>
    <t>NIA065</t>
  </si>
  <si>
    <t>Фасад Нике Аворио  956x297 P</t>
  </si>
  <si>
    <t>NIA085</t>
  </si>
  <si>
    <t>Фасад Нике Аворио  956x147 L</t>
  </si>
  <si>
    <t>NIA095</t>
  </si>
  <si>
    <t>Фасад Нике Аворио  716x597 P</t>
  </si>
  <si>
    <t>NIA105</t>
  </si>
  <si>
    <t>Фасад Нике Аворио  716x447 P</t>
  </si>
  <si>
    <t>NIA130</t>
  </si>
  <si>
    <t>Фасад Нике Аворио  716x397 P</t>
  </si>
  <si>
    <t>NIA136</t>
  </si>
  <si>
    <t>Фасад Нике Аворио  716x368 P</t>
  </si>
  <si>
    <t>NIA170</t>
  </si>
  <si>
    <t>Фасад Нике Аворио  716x297 P</t>
  </si>
  <si>
    <t>NIA190</t>
  </si>
  <si>
    <t>Фасад Нике Аворио  716x237 L</t>
  </si>
  <si>
    <t>NIA195</t>
  </si>
  <si>
    <t>Фасад Нике Аворио  716x147 L</t>
  </si>
  <si>
    <t>NIA240</t>
  </si>
  <si>
    <t>Фасад Нике Аворио  596x597 P</t>
  </si>
  <si>
    <t>NIA245</t>
  </si>
  <si>
    <t>Фасад Нике Аворио  596x447 P</t>
  </si>
  <si>
    <t>NIA259</t>
  </si>
  <si>
    <t>Фасад Нике Аворио  476x597 P</t>
  </si>
  <si>
    <t>NIA261</t>
  </si>
  <si>
    <t>Фасад Нике Аворио  536x597 P</t>
  </si>
  <si>
    <t>NIA262</t>
  </si>
  <si>
    <t>Фасад Нике Аворио  536x447 P</t>
  </si>
  <si>
    <t>NIA263</t>
  </si>
  <si>
    <t>Фасад Нике Аворио  476x447 P</t>
  </si>
  <si>
    <t>NIA290</t>
  </si>
  <si>
    <t>Фасад Нике Аворио  356x897 P</t>
  </si>
  <si>
    <t>NIA305</t>
  </si>
  <si>
    <t>Фасад Нике Аворио  356x597 P</t>
  </si>
  <si>
    <t>NIA320</t>
  </si>
  <si>
    <t>Фасад Нике Аворио  356x447 P</t>
  </si>
  <si>
    <t>NIA341</t>
  </si>
  <si>
    <t>Фасад Нике Аворио  236x597 L</t>
  </si>
  <si>
    <t>NIA342</t>
  </si>
  <si>
    <t>Фасад Нике Аворио  236x447 L</t>
  </si>
  <si>
    <t>NIA411</t>
  </si>
  <si>
    <t>Фасад Нике Аворио  2036x447 VP</t>
  </si>
  <si>
    <t>NIA208</t>
  </si>
  <si>
    <t>Фасад Нике Аворио  1316x447 V</t>
  </si>
  <si>
    <t>NIA020</t>
  </si>
  <si>
    <t>Фасад Нике Аворио  956x447 V</t>
  </si>
  <si>
    <t>NIA070</t>
  </si>
  <si>
    <t>Фасад Нике Аворио  956x297 V</t>
  </si>
  <si>
    <t>NIA115</t>
  </si>
  <si>
    <t>Фасад Нике Аворио  716x447 V</t>
  </si>
  <si>
    <t>NIA175</t>
  </si>
  <si>
    <t>Фасад Нике Аворио  716x297 V</t>
  </si>
  <si>
    <t>NIA295</t>
  </si>
  <si>
    <t>Фасад Нике Аворио  356x897 V</t>
  </si>
  <si>
    <t>NIA310</t>
  </si>
  <si>
    <t>Фасад Нике Аворио  356x597 V</t>
  </si>
  <si>
    <t>NIA325</t>
  </si>
  <si>
    <t>Фасад Нике Аворио  356x447 V</t>
  </si>
  <si>
    <t>Фасады под стекло полукруглые</t>
  </si>
  <si>
    <t>NIA150</t>
  </si>
  <si>
    <t>Фасад Нике Аворио 716x315 CV</t>
  </si>
  <si>
    <t>NIA045</t>
  </si>
  <si>
    <t>Фасад Нике Аворио 956x315 CV</t>
  </si>
  <si>
    <t>Фасады с филёнкой полукруглые</t>
  </si>
  <si>
    <t>NIA140</t>
  </si>
  <si>
    <t>Фасад Нике Аворио 716x315 CP</t>
  </si>
  <si>
    <t>Фасады под стекло с обрешёткой</t>
  </si>
  <si>
    <t>NIA211</t>
  </si>
  <si>
    <t>Фасад Нике Аворио  1316x447 VLG</t>
  </si>
  <si>
    <t>NIA022</t>
  </si>
  <si>
    <t>Фасад Нике Аворио  956x447 VLG</t>
  </si>
  <si>
    <t>NIA118</t>
  </si>
  <si>
    <t>Фасад Нике Аворио  716x447 VLG</t>
  </si>
  <si>
    <t>NIA297</t>
  </si>
  <si>
    <t>Фасад Нике Аворио  356x897 VLG</t>
  </si>
  <si>
    <t>NIA312</t>
  </si>
  <si>
    <t>Фасад Нике Аворио  356x597 VLG</t>
  </si>
  <si>
    <t>Фасад под стекло полукруглые с обрешёткой</t>
  </si>
  <si>
    <t>NIA046</t>
  </si>
  <si>
    <t>Фасад Нике Аворио 956x315 CVLG</t>
  </si>
  <si>
    <t>Фасад комбинированный (филенка/колонки)</t>
  </si>
  <si>
    <t>NIA023</t>
  </si>
  <si>
    <t>Фасад Нике Аворио  956x447 PС</t>
  </si>
  <si>
    <t>Фасад комбинированный (под стекло/колонки)</t>
  </si>
  <si>
    <t>NIA024</t>
  </si>
  <si>
    <t>Фасад Нике Аворио  956x447 VС</t>
  </si>
  <si>
    <t>NIA349</t>
  </si>
  <si>
    <t>Фасад Нике Аворио  177х1197 P</t>
  </si>
  <si>
    <t>NIA350</t>
  </si>
  <si>
    <t>Фасад Нике Аворио  177x897 P</t>
  </si>
  <si>
    <t>NIA360</t>
  </si>
  <si>
    <t>Фасад Нике Аворио  177x597 P</t>
  </si>
  <si>
    <t>NIA370</t>
  </si>
  <si>
    <t>Фасад Нике Аворио  177x447 P</t>
  </si>
  <si>
    <t>NIA380</t>
  </si>
  <si>
    <t>Фасад Нике Аворио  177x397 P</t>
  </si>
  <si>
    <t>NIA381</t>
  </si>
  <si>
    <t>Фасад Нике Аворио  177x297 P</t>
  </si>
  <si>
    <t>NIA390</t>
  </si>
  <si>
    <t>Фасад Нике Аворио  116x597 L</t>
  </si>
  <si>
    <t>NIA400</t>
  </si>
  <si>
    <t>Фасад Нике Аворио  116x447 L</t>
  </si>
  <si>
    <t>NIA404</t>
  </si>
  <si>
    <t>Фасад Нике Аворио  116x147 L</t>
  </si>
  <si>
    <t>NIA655</t>
  </si>
  <si>
    <t>Решетка Нике Аворио 786x277</t>
  </si>
  <si>
    <t>NIA660</t>
  </si>
  <si>
    <t>Решетка Нике Аворио 546x277</t>
  </si>
  <si>
    <t>NIA665</t>
  </si>
  <si>
    <t>Планка угловая Нике Аворио 720x45x45</t>
  </si>
  <si>
    <t>NIA670</t>
  </si>
  <si>
    <t>Пилястра Нике Аворио 2276х147</t>
  </si>
  <si>
    <t>NIA671</t>
  </si>
  <si>
    <t>Пилястра Нике Аворио 2036х147</t>
  </si>
  <si>
    <t>NIA673</t>
  </si>
  <si>
    <t>Пилястра Нике Аворио 956х147</t>
  </si>
  <si>
    <t>NIA674</t>
  </si>
  <si>
    <t>Пилястра Нике Аворио 716х147</t>
  </si>
  <si>
    <t>NIA677</t>
  </si>
  <si>
    <t>Колонка декоративная Нике Аворио 956х75</t>
  </si>
  <si>
    <t>NIA678</t>
  </si>
  <si>
    <t>Колонка декоративная Нике Аворио 716х75</t>
  </si>
  <si>
    <t>NIA679</t>
  </si>
  <si>
    <t>Колонка декоративная Нике Аворио 2036х75</t>
  </si>
  <si>
    <t>NIA824</t>
  </si>
  <si>
    <t>Погонаж колонки декоративной Нике Аворио 2500х50</t>
  </si>
  <si>
    <t>NIA825</t>
  </si>
  <si>
    <t>Капитель колонки декоративной Нике Аворио 50х50</t>
  </si>
  <si>
    <t>NIA826</t>
  </si>
  <si>
    <t>Погонаж колонки декоративной Нике Аворио 2500х75</t>
  </si>
  <si>
    <t>NIA827</t>
  </si>
  <si>
    <t>Капитель колонки декоративной Нике Аворио 90х75</t>
  </si>
  <si>
    <t>NIA828</t>
  </si>
  <si>
    <t>Капитель колонки декоративной Нике Аворио 75х75</t>
  </si>
  <si>
    <t>Колонна декоративная</t>
  </si>
  <si>
    <t>NIA681</t>
  </si>
  <si>
    <t>Колонна Нике Аворио 840x90x90 /с декором/</t>
  </si>
  <si>
    <t>NIA805</t>
  </si>
  <si>
    <t>Арка декоративная Нике Аворио 897х116</t>
  </si>
  <si>
    <t>NIA810</t>
  </si>
  <si>
    <t>Арка декоративная Нике Аворио 597х116</t>
  </si>
  <si>
    <t>NIA637</t>
  </si>
  <si>
    <t>Цоколь прямой Нике Аворио 3660х120х20</t>
  </si>
  <si>
    <t>NIA773</t>
  </si>
  <si>
    <t>Цоколь прямой Нике Аворио 3660х80х22</t>
  </si>
  <si>
    <t>NIA642</t>
  </si>
  <si>
    <t>Цоколь полукруг Нике Аворио 660х120х20</t>
  </si>
  <si>
    <t>NIA771</t>
  </si>
  <si>
    <t>Переходник цоколя Нике Аворио 120х40х32,36</t>
  </si>
  <si>
    <t>NIA772</t>
  </si>
  <si>
    <t>Уголок внешний цоколя Нике Аворио 120х30х30</t>
  </si>
  <si>
    <t>NIA770</t>
  </si>
  <si>
    <t>Уголок внутренний для цоколя Нике Аворио 120х40х40</t>
  </si>
  <si>
    <t>NIA901</t>
  </si>
  <si>
    <t>Ножка цоколя колонки декоративной Нике Аворио 75х120</t>
  </si>
  <si>
    <t>NIA902</t>
  </si>
  <si>
    <t>Ножка цоколя пилястры Нике Аворио 150х120</t>
  </si>
  <si>
    <t>NIA903</t>
  </si>
  <si>
    <t>Ножка цоколя колонки декоративной Нике аворио 50х120</t>
  </si>
  <si>
    <t>NIA645</t>
  </si>
  <si>
    <t>Балюстрада Нике Аворио 2500x70</t>
  </si>
  <si>
    <t>NIA650</t>
  </si>
  <si>
    <t>Балюстрада полукруг Нике Аворио</t>
  </si>
  <si>
    <t>Обкладка столешницы</t>
  </si>
  <si>
    <t>NIA774</t>
  </si>
  <si>
    <t>Обкладка столешницы Нике Аворио 3660х45х32</t>
  </si>
  <si>
    <t>NIA777</t>
  </si>
  <si>
    <t>Панель-буазери декоративная Нике Аворио 2440х159</t>
  </si>
  <si>
    <t>NIA776</t>
  </si>
  <si>
    <t>Уголок-буазери внешний Нике Аворио 2600х31х21</t>
  </si>
  <si>
    <t>NIA778</t>
  </si>
  <si>
    <t>Уголок-буазери внутренний Нике Аворио 2350х15х15</t>
  </si>
  <si>
    <t>NIA787</t>
  </si>
  <si>
    <t>Консоль декоративная Нике Аворио 130х90х85</t>
  </si>
  <si>
    <t>NIA860</t>
  </si>
  <si>
    <t>Карниз верхний прямой Нике Аворио 3660х123,5х32,2</t>
  </si>
  <si>
    <t>NIA862</t>
  </si>
  <si>
    <t>Карниз верхний полукруг Нике Аворио</t>
  </si>
  <si>
    <t>NIA829</t>
  </si>
  <si>
    <t>Накладка прямая на карниз верхний Нике Аворио 80х88</t>
  </si>
  <si>
    <t>NIA831</t>
  </si>
  <si>
    <t xml:space="preserve">Накладка-угол внешний на карниз верхний Нике Аворио 80х80х88 </t>
  </si>
  <si>
    <t>NIA865</t>
  </si>
  <si>
    <t>Карниз нижний прямой Нике Аворио 3660х55х40</t>
  </si>
  <si>
    <t>NIA867</t>
  </si>
  <si>
    <t>Карниз нижний полукруг Нике Аворио</t>
  </si>
  <si>
    <t>NIA832</t>
  </si>
  <si>
    <t>Накладка 50 прямая на карниз нижний Нике Аворио</t>
  </si>
  <si>
    <t>NIA835</t>
  </si>
  <si>
    <t xml:space="preserve">Накладка 75 прямая на карниз нижний Нике Аворио </t>
  </si>
  <si>
    <t>NIA888</t>
  </si>
  <si>
    <t>Молдинг прямой Нике Аворио 3660х90х60</t>
  </si>
  <si>
    <t>NIA890</t>
  </si>
  <si>
    <t>Молдинг полукруг Нике Аворио</t>
  </si>
  <si>
    <t>NIA836</t>
  </si>
  <si>
    <t xml:space="preserve">Накладка 90 на молдинг Нике Аворио </t>
  </si>
  <si>
    <t>NIA791</t>
  </si>
  <si>
    <t>Боковина Нике Аворио  2430х650</t>
  </si>
  <si>
    <t>NIK031</t>
  </si>
  <si>
    <t>Стекло №2 Нике под фасад  956x447 VLG / V</t>
  </si>
  <si>
    <t>NIK056</t>
  </si>
  <si>
    <t>Стекло №2 Нике под фасад 956x315 CVLG / CV</t>
  </si>
  <si>
    <t>NIK126</t>
  </si>
  <si>
    <t>Стекло №2 Нике под фасад  716x447 VLG / V</t>
  </si>
  <si>
    <t>NIK213</t>
  </si>
  <si>
    <t>Стекло №2 Нике под фасад 1316x447 VLG / V</t>
  </si>
  <si>
    <t>NIK301</t>
  </si>
  <si>
    <t>Стекло №2 Нике под фасад  356x897 VLG / V</t>
  </si>
  <si>
    <t>NIK316</t>
  </si>
  <si>
    <t>Стекло №2 Нике под фасад  356x597 VLG / V</t>
  </si>
  <si>
    <t>NIK156</t>
  </si>
  <si>
    <t>Стекло №2 Нике под фасад 716x315 CVLG / CV</t>
  </si>
  <si>
    <t>NIK030</t>
  </si>
  <si>
    <t>Стекло Нике под фасад Нике  956x447 V</t>
  </si>
  <si>
    <t>NIK050</t>
  </si>
  <si>
    <t>Стекло Нике под фасад Нике 956x315 CV</t>
  </si>
  <si>
    <t>NIK080</t>
  </si>
  <si>
    <t>Стекло Нике под фасад Нике  956x297 V</t>
  </si>
  <si>
    <t>NIK125</t>
  </si>
  <si>
    <t>Стекло Нике под фасад Нике  716x447 V</t>
  </si>
  <si>
    <t>NIK155</t>
  </si>
  <si>
    <t>Стекло Нике под фасад Нике 716x315 CV</t>
  </si>
  <si>
    <t>NIK185</t>
  </si>
  <si>
    <t>Стекло Нике под фасад Нике 716x297 V</t>
  </si>
  <si>
    <t>NIK209</t>
  </si>
  <si>
    <t>Стекло Нике под фасад Нике  1316x447 V</t>
  </si>
  <si>
    <t>NIK300</t>
  </si>
  <si>
    <t>Стекло Нике под фасад Нике 356x897 V</t>
  </si>
  <si>
    <t>NIK335</t>
  </si>
  <si>
    <t>Стекло Нике под фасад Нике 356x447 V</t>
  </si>
  <si>
    <t>NIK315</t>
  </si>
  <si>
    <t>Стекло Нике под фасад Нике356x597 V</t>
  </si>
  <si>
    <t>PP - фасад с двумя объемными филенками (филенка/филенка)</t>
  </si>
  <si>
    <t xml:space="preserve">VLG - фасад с обрешеткой под стекло </t>
  </si>
  <si>
    <t>PC - фасад комбинированный (филенка/колонки)</t>
  </si>
  <si>
    <t>VC - фасад комбинированный (под стекло/колонки)</t>
  </si>
  <si>
    <t>VP- комбинированный фасад под стекло с объемной филенкой (филенка/под стекло)</t>
  </si>
  <si>
    <t>CV - фасад полукруглый под стекло</t>
  </si>
  <si>
    <t>CP - фасад полукруглый с объемной филенкой</t>
  </si>
  <si>
    <t>CVLG - фасад полукруглый под стекло с обрешеткой</t>
  </si>
  <si>
    <t>NIK409</t>
  </si>
  <si>
    <t>Фасад Нике  2036x447 PP</t>
  </si>
  <si>
    <t>NIK205</t>
  </si>
  <si>
    <t>Фасад Нике  1316x597 P</t>
  </si>
  <si>
    <t>NIK210</t>
  </si>
  <si>
    <t>Фасад Нике  1196x597 P</t>
  </si>
  <si>
    <t>NIK000</t>
  </si>
  <si>
    <t>Фасад Нике  956x597 P</t>
  </si>
  <si>
    <t>NIK010</t>
  </si>
  <si>
    <t>Фасад Нике  956x447 P</t>
  </si>
  <si>
    <t>NIK035</t>
  </si>
  <si>
    <t>Фасад Нике  956x397 P</t>
  </si>
  <si>
    <t>NIK041</t>
  </si>
  <si>
    <t>Фасад Нике  956x368 P</t>
  </si>
  <si>
    <t>NIK065</t>
  </si>
  <si>
    <t>Фасад Нике  956x297 P</t>
  </si>
  <si>
    <t>NIK085</t>
  </si>
  <si>
    <t>Фасад Нике  956x147 L</t>
  </si>
  <si>
    <t>NIK095</t>
  </si>
  <si>
    <t>Фасад Нике  716x597 P</t>
  </si>
  <si>
    <t>NIK105</t>
  </si>
  <si>
    <t>Фасад Нике  716x447 P</t>
  </si>
  <si>
    <t>NIK130</t>
  </si>
  <si>
    <t>Фасад Нике  716x397 P</t>
  </si>
  <si>
    <t>NIK136</t>
  </si>
  <si>
    <t>Фасад Нике  716x368 P</t>
  </si>
  <si>
    <t>NIK170</t>
  </si>
  <si>
    <t>Фасад Нике  716x297 P</t>
  </si>
  <si>
    <t>NIK190</t>
  </si>
  <si>
    <t>Фасад Нике  716x237 L</t>
  </si>
  <si>
    <t>NIK195</t>
  </si>
  <si>
    <t>Фасад Нике  716x147 L</t>
  </si>
  <si>
    <t>NIK240</t>
  </si>
  <si>
    <t>Фасад Нике  596x597 P</t>
  </si>
  <si>
    <t>NIK245</t>
  </si>
  <si>
    <t>Фасад Нике  596x447 P</t>
  </si>
  <si>
    <t>NIK259</t>
  </si>
  <si>
    <t>Фасад Нике  476x597 P</t>
  </si>
  <si>
    <t>NIK261</t>
  </si>
  <si>
    <t>Фасад Нике  536x597 P</t>
  </si>
  <si>
    <t>NIK262</t>
  </si>
  <si>
    <t>Фасад Нике  536x447 P</t>
  </si>
  <si>
    <t>NIK263</t>
  </si>
  <si>
    <t>Фасад Нике  476x447 P</t>
  </si>
  <si>
    <t>NIK290</t>
  </si>
  <si>
    <t>Фасад Нике  356x897 P</t>
  </si>
  <si>
    <t>NIK305</t>
  </si>
  <si>
    <t>Фасад Нике  356x597 P</t>
  </si>
  <si>
    <t>NIK320</t>
  </si>
  <si>
    <t>Фасад Нике  356x447 P</t>
  </si>
  <si>
    <t>NIK341</t>
  </si>
  <si>
    <t>Фасад Нике  236x597 L</t>
  </si>
  <si>
    <t>NIK342</t>
  </si>
  <si>
    <t>Фасад Нике  236x447 L</t>
  </si>
  <si>
    <t>NIK411</t>
  </si>
  <si>
    <t>Фасад Нике  2036x447 VP</t>
  </si>
  <si>
    <t>NIK208</t>
  </si>
  <si>
    <t>Фасад Нике  1316x447 V</t>
  </si>
  <si>
    <t>NIK020</t>
  </si>
  <si>
    <t>Фасад Нике  956x447 V</t>
  </si>
  <si>
    <t>NIK070</t>
  </si>
  <si>
    <t>Фасад Нике  956x297 V</t>
  </si>
  <si>
    <t>NIK115</t>
  </si>
  <si>
    <t>Фасад Нике  716x447 V</t>
  </si>
  <si>
    <t>NIK175</t>
  </si>
  <si>
    <t>Фасад Нике  716x297 V</t>
  </si>
  <si>
    <t>NIK045</t>
  </si>
  <si>
    <t>Фасад Нике 956x315 CV</t>
  </si>
  <si>
    <t>NIK140</t>
  </si>
  <si>
    <t>Фасад Нике 716x315 CP</t>
  </si>
  <si>
    <t>NIK211</t>
  </si>
  <si>
    <t>Фасад Нике  1316x447 VLG</t>
  </si>
  <si>
    <t>NIK022</t>
  </si>
  <si>
    <t>Фасад Нике  956x447 VLG</t>
  </si>
  <si>
    <t>NIK118</t>
  </si>
  <si>
    <t>Фасад Нике  716x447 VLG</t>
  </si>
  <si>
    <t>NIK350</t>
  </si>
  <si>
    <t>Фасад Нике  177x897 P</t>
  </si>
  <si>
    <t>NIK360</t>
  </si>
  <si>
    <t>Фасад Нике  177x597 P</t>
  </si>
  <si>
    <t>NIK370</t>
  </si>
  <si>
    <t>Фасад Нике  177x447 P</t>
  </si>
  <si>
    <t>NIK380</t>
  </si>
  <si>
    <t>Фасад Нике  177x397 P</t>
  </si>
  <si>
    <t>NIK381</t>
  </si>
  <si>
    <t>Фасад Нике  177x297 P</t>
  </si>
  <si>
    <t>NIK390</t>
  </si>
  <si>
    <t>Фасад Нике  116x597 L</t>
  </si>
  <si>
    <t>NIK400</t>
  </si>
  <si>
    <t>Фасад Нике  116x447 L</t>
  </si>
  <si>
    <t>NIK404</t>
  </si>
  <si>
    <t>Фасад Нике  116x147 L</t>
  </si>
  <si>
    <t>NIK655</t>
  </si>
  <si>
    <t>Решетка Нике 786x277</t>
  </si>
  <si>
    <t>NIK660</t>
  </si>
  <si>
    <t>Решетка Нике 546x277</t>
  </si>
  <si>
    <t>NIK665</t>
  </si>
  <si>
    <t>Планка угловая Нике 720x45x45</t>
  </si>
  <si>
    <t>NIK670</t>
  </si>
  <si>
    <t>Пилястра Нике 2276х147</t>
  </si>
  <si>
    <t>NIK671</t>
  </si>
  <si>
    <t>Пилястра Нике 2036х147</t>
  </si>
  <si>
    <t>NIK673</t>
  </si>
  <si>
    <t>Пилястра Нике 956х147</t>
  </si>
  <si>
    <t>NIK674</t>
  </si>
  <si>
    <t>Пилястра Нике 716х147</t>
  </si>
  <si>
    <t>NIK677</t>
  </si>
  <si>
    <t>Колонка декоративная Нике 956х75</t>
  </si>
  <si>
    <t>NIK678</t>
  </si>
  <si>
    <t>Колонка декоративная Нике 716х75</t>
  </si>
  <si>
    <t>NIK679</t>
  </si>
  <si>
    <t>Колонка декоративная Нике 2036х75</t>
  </si>
  <si>
    <t>NIK824</t>
  </si>
  <si>
    <t>Погонаж колонки декоративной Нике 2500х50</t>
  </si>
  <si>
    <t>NIK825</t>
  </si>
  <si>
    <t>Капитель колонки декоративной Нике 50х50</t>
  </si>
  <si>
    <t>NIK826</t>
  </si>
  <si>
    <t>Погонаж колонки декоративной  Нике 2500х75</t>
  </si>
  <si>
    <t>NIK827</t>
  </si>
  <si>
    <t>Капитель колонки декоративной Нике 75х75</t>
  </si>
  <si>
    <t>NIK828</t>
  </si>
  <si>
    <t>Капитель колонки декоративной Нике 90х75</t>
  </si>
  <si>
    <t>NIK681</t>
  </si>
  <si>
    <t>Колонна Нике 840x90x90 /с декором/</t>
  </si>
  <si>
    <t>NIK805</t>
  </si>
  <si>
    <t>Арка декоративная Нике 897х116</t>
  </si>
  <si>
    <t>NIK810</t>
  </si>
  <si>
    <t>Арка декоративная Нике 597х116</t>
  </si>
  <si>
    <t>NIK637</t>
  </si>
  <si>
    <t>Цоколь прямой Нике 3660x120x20</t>
  </si>
  <si>
    <t>NIK773</t>
  </si>
  <si>
    <t>Цоколь прямой Нике 3660х80х22</t>
  </si>
  <si>
    <t>NIK642</t>
  </si>
  <si>
    <t>Цоколь полукруг Нике 660х120x20</t>
  </si>
  <si>
    <t>NIK770</t>
  </si>
  <si>
    <t>Уголок внутренний цоколя Нике</t>
  </si>
  <si>
    <t>NIK771</t>
  </si>
  <si>
    <t>Переходник для цоколя Нике</t>
  </si>
  <si>
    <t>NIK772</t>
  </si>
  <si>
    <t>Уголок внешний для цоколя Нике</t>
  </si>
  <si>
    <t>NIK901</t>
  </si>
  <si>
    <t>Ножка цоколя колонки декоративной Нике 75х120</t>
  </si>
  <si>
    <t>NIK902</t>
  </si>
  <si>
    <t>Ножка цоколя пилястры Нике 150х120</t>
  </si>
  <si>
    <t>NIK903</t>
  </si>
  <si>
    <t>Ножка цоколя колонки декоративной Нике 50х120</t>
  </si>
  <si>
    <t>NIK645</t>
  </si>
  <si>
    <t>Балюстрада Нике 2500x27.5x70</t>
  </si>
  <si>
    <t>NIK650</t>
  </si>
  <si>
    <t>Балюстрада Нике полукруг</t>
  </si>
  <si>
    <t>NIK774</t>
  </si>
  <si>
    <t>Обкладка столешницы Нике 3660х45х32</t>
  </si>
  <si>
    <t>NIK777</t>
  </si>
  <si>
    <t>Панель-буазери декоративная Нике  2440х159</t>
  </si>
  <si>
    <t>NIK776</t>
  </si>
  <si>
    <t>Уголок-буазери внешний Нике 2600х31х21</t>
  </si>
  <si>
    <t>NIK778</t>
  </si>
  <si>
    <t>Уголок-буазери внутренний Нике 2350х15х15</t>
  </si>
  <si>
    <t>NIK787</t>
  </si>
  <si>
    <t>Консоль декоративная Нике 130х90х85</t>
  </si>
  <si>
    <t>NIK860</t>
  </si>
  <si>
    <t>Карниз верхний прямой  Нике 3660x123,5x32,2</t>
  </si>
  <si>
    <t>NIK862</t>
  </si>
  <si>
    <t>Карниз верхний полукруг Нике 385х385x(90x89,5)</t>
  </si>
  <si>
    <t>NIK829</t>
  </si>
  <si>
    <t>Накладка прямая на карниз верхний Нике 80х88</t>
  </si>
  <si>
    <t>NIK831</t>
  </si>
  <si>
    <t>Накладка-угол внешний 90 на карниз верхний Нике 80x80х88</t>
  </si>
  <si>
    <t>NIK865</t>
  </si>
  <si>
    <t>Карниз нижний прямой Нике 3660х55х40</t>
  </si>
  <si>
    <t>NIK867</t>
  </si>
  <si>
    <t>Карниз нижний полукруг Нике 385x385x(55X40)</t>
  </si>
  <si>
    <t>NIK888</t>
  </si>
  <si>
    <t>Молдинг прямой Нике 3660x90x60</t>
  </si>
  <si>
    <t>NIK890</t>
  </si>
  <si>
    <t>Молдинг полукруг Нике 385x385x(90х60)</t>
  </si>
  <si>
    <t>NIK836</t>
  </si>
  <si>
    <t>Накладка 90 на молдинг Нике</t>
  </si>
  <si>
    <t>NIK791</t>
  </si>
  <si>
    <t>Боковина Нике 2430х650</t>
  </si>
  <si>
    <t>BRE000</t>
  </si>
  <si>
    <t>Фасад Брэра 956x597 L</t>
  </si>
  <si>
    <t>BRE005</t>
  </si>
  <si>
    <t>Фасад Брэра 956x497 L</t>
  </si>
  <si>
    <t>BRE010</t>
  </si>
  <si>
    <t>Фасад Брэра 956x447 L</t>
  </si>
  <si>
    <t>BRE035</t>
  </si>
  <si>
    <t>Фасад Брэра 956x397 L</t>
  </si>
  <si>
    <t>BRE041</t>
  </si>
  <si>
    <t>Фасад Брэра 956x365 L</t>
  </si>
  <si>
    <t>BRE065</t>
  </si>
  <si>
    <t>Фасад Брэра 956x297 L</t>
  </si>
  <si>
    <t>BRE067</t>
  </si>
  <si>
    <t>Фасад Брэра 956x256 L</t>
  </si>
  <si>
    <t>BRE085</t>
  </si>
  <si>
    <t>Фасад Брэра 956х147 L</t>
  </si>
  <si>
    <t>BRE095</t>
  </si>
  <si>
    <t>Фасад Брэра 716х597 L</t>
  </si>
  <si>
    <t>BRE100</t>
  </si>
  <si>
    <t>Фасад Брэра 716х497 L</t>
  </si>
  <si>
    <t>BRE105</t>
  </si>
  <si>
    <t>Фасад Брэра 716x447 L</t>
  </si>
  <si>
    <t>BRE130</t>
  </si>
  <si>
    <t>Фасад Брэра 716х397 L</t>
  </si>
  <si>
    <t>BRE131</t>
  </si>
  <si>
    <t>Фасад Брэра 716х365 L</t>
  </si>
  <si>
    <t>BRE170</t>
  </si>
  <si>
    <t>Фасад Брэра 716x297 L</t>
  </si>
  <si>
    <t>BRE172</t>
  </si>
  <si>
    <t>Фасад Брэра 716x256 L</t>
  </si>
  <si>
    <t>BRE195</t>
  </si>
  <si>
    <t>Фасад Брэра 716x147 L</t>
  </si>
  <si>
    <t>BRE205</t>
  </si>
  <si>
    <t>Фасад Брэра 1316x597 L</t>
  </si>
  <si>
    <t>BRE207</t>
  </si>
  <si>
    <t>Фасад Брэра 1316х447 L</t>
  </si>
  <si>
    <t>BRE210</t>
  </si>
  <si>
    <t>Фасад Брэра 1196x597 L</t>
  </si>
  <si>
    <t>BRE216</t>
  </si>
  <si>
    <t>Фасад Брэра 1316x147 L</t>
  </si>
  <si>
    <t>BRE217</t>
  </si>
  <si>
    <t>Фасад Брэра 1316x297 L</t>
  </si>
  <si>
    <t>BRE240</t>
  </si>
  <si>
    <t>Фасад Брэра 596x597 L</t>
  </si>
  <si>
    <t>BRE245</t>
  </si>
  <si>
    <t>Фасад Брэра 596x447 L</t>
  </si>
  <si>
    <t>BRE259</t>
  </si>
  <si>
    <t>Фасад Брэра 476х597 L</t>
  </si>
  <si>
    <t>BRE261</t>
  </si>
  <si>
    <t>Фасад Брэра 536x597 L</t>
  </si>
  <si>
    <t>BRE262</t>
  </si>
  <si>
    <t>Фасад Брэра 536x447 L</t>
  </si>
  <si>
    <t>BRE263</t>
  </si>
  <si>
    <t>Фасад Брэра 476x447 L</t>
  </si>
  <si>
    <t>BRE290</t>
  </si>
  <si>
    <t>Фасад Брэра 356х897 L</t>
  </si>
  <si>
    <t>BRE305</t>
  </si>
  <si>
    <t>Фасад Брэра 356x597 L</t>
  </si>
  <si>
    <t>BRE320</t>
  </si>
  <si>
    <t>Фасад Брэра 356х447 L</t>
  </si>
  <si>
    <t>BRE341</t>
  </si>
  <si>
    <t>Фасад Брэра 236x597 L</t>
  </si>
  <si>
    <t>BRE342</t>
  </si>
  <si>
    <t>Фасад Брэра 236x447 L</t>
  </si>
  <si>
    <t>Фасады под стекло</t>
  </si>
  <si>
    <t>BRE020</t>
  </si>
  <si>
    <t>Фасад Брэра 956x447 V</t>
  </si>
  <si>
    <t>BRE115</t>
  </si>
  <si>
    <t>Фасад Брэра 716x447 V</t>
  </si>
  <si>
    <t>BRE208</t>
  </si>
  <si>
    <t>Фасад Брэра 1316x447V</t>
  </si>
  <si>
    <t>BRE241</t>
  </si>
  <si>
    <t>Фасад Брэра 596x597V</t>
  </si>
  <si>
    <t xml:space="preserve">Фасады под стекло с траверсой </t>
  </si>
  <si>
    <t>BRE022</t>
  </si>
  <si>
    <t>Фасад Брэра 956x447VLG</t>
  </si>
  <si>
    <t>BRE118</t>
  </si>
  <si>
    <t>Фасад Брэра 716x447 VLG</t>
  </si>
  <si>
    <t>BRE211</t>
  </si>
  <si>
    <t>Фасад Брэра 1316x447 VLG</t>
  </si>
  <si>
    <t>BRE350</t>
  </si>
  <si>
    <t>Фасад Брэра 177x897 L</t>
  </si>
  <si>
    <t>BRE360</t>
  </si>
  <si>
    <t>Фасад Брэра 177x597 L</t>
  </si>
  <si>
    <t>BRE370</t>
  </si>
  <si>
    <t>Фасад Брэра 177x447 L</t>
  </si>
  <si>
    <t>BRE381</t>
  </si>
  <si>
    <t>Фасад Брэра 177x297 L</t>
  </si>
  <si>
    <t>BRE390</t>
  </si>
  <si>
    <t>Фасад Брэра 116x597 L</t>
  </si>
  <si>
    <t>BRE665</t>
  </si>
  <si>
    <t>Планка угловая Брэра 720х45х45</t>
  </si>
  <si>
    <t>BRE675</t>
  </si>
  <si>
    <t>Колонка декоративная Брэра 956х50</t>
  </si>
  <si>
    <t>BRE678</t>
  </si>
  <si>
    <t>Колонка декоративная Брэра 716х50</t>
  </si>
  <si>
    <t>BRE823</t>
  </si>
  <si>
    <t>Капитель Брэра 39х75</t>
  </si>
  <si>
    <t>BRE824</t>
  </si>
  <si>
    <t>Погонаж колонки декоративной Брэра 2500х50</t>
  </si>
  <si>
    <t>BRE826</t>
  </si>
  <si>
    <t>Погонаж колонки декоративной Брэра 2500х75</t>
  </si>
  <si>
    <t xml:space="preserve">Декоративные панели </t>
  </si>
  <si>
    <t>ARB791</t>
  </si>
  <si>
    <t>Боковина Арт Бьянко  2430х650х18</t>
  </si>
  <si>
    <t>Карнизы</t>
  </si>
  <si>
    <t>ARB859</t>
  </si>
  <si>
    <t>Карниз верхний прямой Арт Бьянко 3660x118x35</t>
  </si>
  <si>
    <t>ARB866</t>
  </si>
  <si>
    <t>Карниз нижний прямой/молдинг Арт Бьянко 3660x45x40</t>
  </si>
  <si>
    <t>Цоколя и соединительные элементы</t>
  </si>
  <si>
    <t>ARB637</t>
  </si>
  <si>
    <t>Цоколь прямой Арт Бьянко 3660x120x18</t>
  </si>
  <si>
    <t>ARB770</t>
  </si>
  <si>
    <t>Уголок внутренний цоколя Арт Бьянко 120x38,5x38,5</t>
  </si>
  <si>
    <t>ARB771</t>
  </si>
  <si>
    <t>Переходник для цоколя Арт Бьянко 120x25,5x20</t>
  </si>
  <si>
    <t>ARB772</t>
  </si>
  <si>
    <t>Уголок внешний цоколя Арт Бьянко 120x28,5x28,5</t>
  </si>
  <si>
    <t>Ножки для цоколей</t>
  </si>
  <si>
    <t>ARB899</t>
  </si>
  <si>
    <t>Ножка цоколя колонки декоративной Арт Бьянко 120х147</t>
  </si>
  <si>
    <t>ARB901</t>
  </si>
  <si>
    <t>Ножка цоколя колонки декоративной Арт Бьянко 120х75</t>
  </si>
  <si>
    <t>ARB776</t>
  </si>
  <si>
    <t>Уголок-буазери внешний Арт Бьянко 2600x31x21</t>
  </si>
  <si>
    <t>ARB777</t>
  </si>
  <si>
    <t>Панель-буазери декоративная Арт Бьянко 2440x159x10,5</t>
  </si>
  <si>
    <t>ARB778</t>
  </si>
  <si>
    <t>Уголок-буазери внутренний Арт Бьянко 2400x15x15</t>
  </si>
  <si>
    <t>BRE209S</t>
  </si>
  <si>
    <t>BRE209S Стекло Брэра Стопсол под фасад 1316х447V</t>
  </si>
  <si>
    <t>BRE030S</t>
  </si>
  <si>
    <t>BRE030S Стекло Брэра Стопсол под фасад 956х447V</t>
  </si>
  <si>
    <t>BRE125S</t>
  </si>
  <si>
    <t>BRE125S Стекло Брэра Стопсол под фасад 716х447V</t>
  </si>
  <si>
    <t>BRE244S</t>
  </si>
  <si>
    <t>BRE244S Стекло Брэра Стопсол под фасад 596х597V</t>
  </si>
  <si>
    <t>Стекла прямые (матовые)</t>
  </si>
  <si>
    <t>BRE209M</t>
  </si>
  <si>
    <t>BRE209M Стекло Брэра Матовое под фасад 1316х447V</t>
  </si>
  <si>
    <t>BRE030M</t>
  </si>
  <si>
    <t>BRE030M Стекло Брэра Матовое под фасад 956х447V</t>
  </si>
  <si>
    <t>BRE125M</t>
  </si>
  <si>
    <t>BRE125M Стекло Брэра Матовое под фасад 716х447V</t>
  </si>
  <si>
    <t>BRE244M</t>
  </si>
  <si>
    <t>BRE244M Стекло Брэра Матовое под фасад 596х597V</t>
  </si>
  <si>
    <t>L –  фасад с плоской филенкой;</t>
  </si>
  <si>
    <t>V – фасад под стекло;</t>
  </si>
  <si>
    <t>VLG - фасад под стекло с обрешеткой</t>
  </si>
  <si>
    <t>COM000</t>
  </si>
  <si>
    <t>Фасад Комо 956х597 L</t>
  </si>
  <si>
    <t>COM005</t>
  </si>
  <si>
    <t>Фасад Комо 956х497 L</t>
  </si>
  <si>
    <t>COM010</t>
  </si>
  <si>
    <t>Фасад Комо 956х447 L</t>
  </si>
  <si>
    <t>COM035</t>
  </si>
  <si>
    <t>Фасад Комо 956x397 L</t>
  </si>
  <si>
    <t>COM042</t>
  </si>
  <si>
    <t>Фасад Комо 956х367 L</t>
  </si>
  <si>
    <t>COM065</t>
  </si>
  <si>
    <t>Фасад Комо 956x297 L</t>
  </si>
  <si>
    <t>COM068</t>
  </si>
  <si>
    <t>Фасад Комо 956x259 L</t>
  </si>
  <si>
    <t>COM085</t>
  </si>
  <si>
    <t>Фасад Комо 956х147 L</t>
  </si>
  <si>
    <t>COM091</t>
  </si>
  <si>
    <t>Фасад Комо 716х1197 L</t>
  </si>
  <si>
    <t>COM092</t>
  </si>
  <si>
    <t>Фасад Комо 716х897 L</t>
  </si>
  <si>
    <t>COM095</t>
  </si>
  <si>
    <t>Фасад Комо 716х597 L</t>
  </si>
  <si>
    <t>COM100</t>
  </si>
  <si>
    <t>Фасад Комо 716х497 L</t>
  </si>
  <si>
    <t>COM105</t>
  </si>
  <si>
    <t>Фасад Комо 716х447 L</t>
  </si>
  <si>
    <t>COM130</t>
  </si>
  <si>
    <t>Фасад Комо 716х397 L</t>
  </si>
  <si>
    <t>COM133</t>
  </si>
  <si>
    <t>Фасад Комо 716х367 L</t>
  </si>
  <si>
    <t>COM170</t>
  </si>
  <si>
    <t>Фасад Комо 716x297 L</t>
  </si>
  <si>
    <t>COM174</t>
  </si>
  <si>
    <t>Фасад Комо 716x259 L</t>
  </si>
  <si>
    <t>COM195</t>
  </si>
  <si>
    <t>Фасад Комо 716x147 L</t>
  </si>
  <si>
    <t>COM205</t>
  </si>
  <si>
    <t>Фасад Комо 1316х597 L</t>
  </si>
  <si>
    <t>COM207</t>
  </si>
  <si>
    <t>Фасад Комо 1316х447 L</t>
  </si>
  <si>
    <t>COM210</t>
  </si>
  <si>
    <t>Фасад Комо 1196х597 L</t>
  </si>
  <si>
    <t>COM240</t>
  </si>
  <si>
    <t>Фасад Комо 596х597 L</t>
  </si>
  <si>
    <t>COM245</t>
  </si>
  <si>
    <t>Фасад Комо 596x447 L</t>
  </si>
  <si>
    <t>COM259</t>
  </si>
  <si>
    <t>Фасад Комо 476х597 L</t>
  </si>
  <si>
    <t>COM261</t>
  </si>
  <si>
    <t>Фасад Комо 536x597 L</t>
  </si>
  <si>
    <t>COM262</t>
  </si>
  <si>
    <t>Фасад Комо 536x447 L</t>
  </si>
  <si>
    <t>COM263</t>
  </si>
  <si>
    <t>Фасад Комо 476x447 L</t>
  </si>
  <si>
    <t>COM290</t>
  </si>
  <si>
    <t>Фасад Комо 356х897 L</t>
  </si>
  <si>
    <t>COM305</t>
  </si>
  <si>
    <t>Фасад Комо 356х597 L</t>
  </si>
  <si>
    <t>COM320</t>
  </si>
  <si>
    <t>Фасад Комо 356х447 L</t>
  </si>
  <si>
    <t>COM341</t>
  </si>
  <si>
    <t>Фасад Комо 236x597 L</t>
  </si>
  <si>
    <t>COM342</t>
  </si>
  <si>
    <t>Фасад Комо 236x447 L</t>
  </si>
  <si>
    <t>Фасады под стекло / решетку</t>
  </si>
  <si>
    <t>COM001</t>
  </si>
  <si>
    <t>Фасад Комо 956x597 V</t>
  </si>
  <si>
    <t>COM020</t>
  </si>
  <si>
    <t>Фасад Комо 956x447 V</t>
  </si>
  <si>
    <t>COM070</t>
  </si>
  <si>
    <t>Фасад Комо 956x297 V</t>
  </si>
  <si>
    <t>COM096</t>
  </si>
  <si>
    <t>Фасад Комо 716x597 V</t>
  </si>
  <si>
    <t>COM115</t>
  </si>
  <si>
    <t>Фасад Комо 716x447 V</t>
  </si>
  <si>
    <t>COM175</t>
  </si>
  <si>
    <t>Фасад Комо 716x297 V</t>
  </si>
  <si>
    <t>COM204</t>
  </si>
  <si>
    <t>Фасад Комо 1316х597 V</t>
  </si>
  <si>
    <t>COM208</t>
  </si>
  <si>
    <t>Фасад Комо 1316x447 V</t>
  </si>
  <si>
    <t>COM241</t>
  </si>
  <si>
    <t>Фасад Комо 596x597 V</t>
  </si>
  <si>
    <t>COM310</t>
  </si>
  <si>
    <t>Фасад Комо 356x597 V</t>
  </si>
  <si>
    <t>COM325</t>
  </si>
  <si>
    <t>Фасад Комо 356x447 V</t>
  </si>
  <si>
    <t>Ящичные накладки Тальята II (промежуточный)</t>
  </si>
  <si>
    <t>COM350T2</t>
  </si>
  <si>
    <t>Фасад Комо 177х897 Тальята II</t>
  </si>
  <si>
    <t>COM360T2</t>
  </si>
  <si>
    <t>Фасад Комо 177х597 Тальята II</t>
  </si>
  <si>
    <t>COM370T2</t>
  </si>
  <si>
    <t>Фасад Комо 177х447 Тальята II</t>
  </si>
  <si>
    <t>Фасады/Ящичные накладки Тальята П (универсальный конечный)</t>
  </si>
  <si>
    <t>COM290T1</t>
  </si>
  <si>
    <t>Фасад Комо 356х897 Тальята П</t>
  </si>
  <si>
    <t>COM305T1</t>
  </si>
  <si>
    <t>Фасад Комо 356х597 Тальята П</t>
  </si>
  <si>
    <t>COM320T1</t>
  </si>
  <si>
    <t>Фасад Комо 356х447 Тальята П</t>
  </si>
  <si>
    <t>COM350T1</t>
  </si>
  <si>
    <t>Фасад Комо 177х897 Тальята П</t>
  </si>
  <si>
    <t>COM360T1</t>
  </si>
  <si>
    <t>Фасад Комо 177х597 Тальята П</t>
  </si>
  <si>
    <t>COM370T1</t>
  </si>
  <si>
    <t>Фасад Комо 177х447 Тальята П</t>
  </si>
  <si>
    <t>COM350</t>
  </si>
  <si>
    <t>Фасад Комо 177х897 L</t>
  </si>
  <si>
    <t>COM360</t>
  </si>
  <si>
    <t>Фасад Комо 177х597 L</t>
  </si>
  <si>
    <t>COM370</t>
  </si>
  <si>
    <t>Фасад Комо 177х447 L</t>
  </si>
  <si>
    <t>COM380</t>
  </si>
  <si>
    <t>Фасад Комо 177x397 L</t>
  </si>
  <si>
    <t>COM381</t>
  </si>
  <si>
    <t>Фасад Комо 177x297 L</t>
  </si>
  <si>
    <t>COM390</t>
  </si>
  <si>
    <t>Фасад Комо 116x597 L</t>
  </si>
  <si>
    <t>Фасады/Ящичные накладки декоративные Бьянко DEC (ребристые )</t>
  </si>
  <si>
    <t>COB000D</t>
  </si>
  <si>
    <t>Фасад Комо Бьянко 956х597 DEC</t>
  </si>
  <si>
    <t>COB010D</t>
  </si>
  <si>
    <t>Фасад Комо Бьянко 956х447 DEC</t>
  </si>
  <si>
    <t>COB095D</t>
  </si>
  <si>
    <t>Фасад Комо Бьянко 716х597 DEC</t>
  </si>
  <si>
    <t>COB105D</t>
  </si>
  <si>
    <t>Фасад Комо Бьянко 716х447 DEC</t>
  </si>
  <si>
    <t>COB240D</t>
  </si>
  <si>
    <t>Фасад Комо Бьянко 596х597 DEC</t>
  </si>
  <si>
    <t>COB290D</t>
  </si>
  <si>
    <t>Фасад Комо Бьянко 356х897 DEC</t>
  </si>
  <si>
    <t>COB305D</t>
  </si>
  <si>
    <t>Фасад Комо Бьянко 356х597 DEC</t>
  </si>
  <si>
    <t>COB320D</t>
  </si>
  <si>
    <t>Фасад Комо Бьянко 356х447 DEC</t>
  </si>
  <si>
    <t>COB350D</t>
  </si>
  <si>
    <t>Фасад Комо Бьянко 177х897 DEC</t>
  </si>
  <si>
    <t>COB360D</t>
  </si>
  <si>
    <t>Фасад Комо Бьянко 177х597 DEC</t>
  </si>
  <si>
    <t>COB370D</t>
  </si>
  <si>
    <t>Фасад Комо Бьянко 177х447 DEC</t>
  </si>
  <si>
    <t>Фасады/Ящичные накладки декоративные Ровере DEC-R (ребристые)</t>
  </si>
  <si>
    <t>COR000D</t>
  </si>
  <si>
    <t>Фасад Комо Ровере 956х597 DEC R</t>
  </si>
  <si>
    <t>COR010D</t>
  </si>
  <si>
    <t>Фасад Комо Ровере 956х447 DEC R</t>
  </si>
  <si>
    <t>COR095D</t>
  </si>
  <si>
    <t>Фасад Комо Ровере 716х597 DEC R</t>
  </si>
  <si>
    <t>COR105D</t>
  </si>
  <si>
    <t>Фасад Комо Ровере 716х447 DEC R</t>
  </si>
  <si>
    <t>COR240D</t>
  </si>
  <si>
    <t>Фасад Комо Ровере 596х597 DEC R</t>
  </si>
  <si>
    <t>COR290D</t>
  </si>
  <si>
    <t>Фасад Комо Ровере 356х897 DEC R</t>
  </si>
  <si>
    <t>COR305D</t>
  </si>
  <si>
    <t>Фасад Комо Ровере 356х597 DEC R</t>
  </si>
  <si>
    <t>COR320D</t>
  </si>
  <si>
    <t>Фасад Комо Ровере 356х447 DEC R</t>
  </si>
  <si>
    <t>COR350D</t>
  </si>
  <si>
    <t>Фасад Комо Ровере 177х897 DEC R</t>
  </si>
  <si>
    <t>COR360D</t>
  </si>
  <si>
    <t>Фасад Комо Ровере 177х597 DEC R</t>
  </si>
  <si>
    <t>COR370D</t>
  </si>
  <si>
    <t>Фасад Комо Ровере 177х447 DEC R</t>
  </si>
  <si>
    <t>Фасады портальный РОВЕРЕ DEC-R (ребристые)</t>
  </si>
  <si>
    <t>COR091D</t>
  </si>
  <si>
    <t>Фасад Комо Ровере под портал  716х1197 DEC-R</t>
  </si>
  <si>
    <t>COR092D</t>
  </si>
  <si>
    <t>Фасад Комо Ровере под портал 716х897 DEC-R</t>
  </si>
  <si>
    <t>Фасады портальный БЬЯНКО DEC (ребристые)</t>
  </si>
  <si>
    <t>COB091D</t>
  </si>
  <si>
    <t>Фасад Комо Бьянко для портала 716х1197 DEC</t>
  </si>
  <si>
    <t>COB092D</t>
  </si>
  <si>
    <t>Фасад Комо Бьянко для портала 716х897 DEC</t>
  </si>
  <si>
    <t>Фасады портальный БЬЯНКО с резным декором</t>
  </si>
  <si>
    <t>COM091RD</t>
  </si>
  <si>
    <t>Фасад Комо для портала 716х1197 с резным декором</t>
  </si>
  <si>
    <t>COM092RD</t>
  </si>
  <si>
    <t>Фасад Комо для портала 716х897 с резным декором</t>
  </si>
  <si>
    <t>Пилястра</t>
  </si>
  <si>
    <t>COM667</t>
  </si>
  <si>
    <t>Пилястра Комо 1316х147</t>
  </si>
  <si>
    <t>COM670</t>
  </si>
  <si>
    <t>Пилястра Комо 2276х147</t>
  </si>
  <si>
    <t>COM671</t>
  </si>
  <si>
    <t>Пилястра Комо 2036x147</t>
  </si>
  <si>
    <t>COM673</t>
  </si>
  <si>
    <t>Пилястра Комо 956х147</t>
  </si>
  <si>
    <t>COM674</t>
  </si>
  <si>
    <t>Пилястра Комо 716x147</t>
  </si>
  <si>
    <t>Решетка декоративная для фасадов тип К</t>
  </si>
  <si>
    <t>COM652K</t>
  </si>
  <si>
    <t>Решетка Комо под фасад 1316х597V тип K</t>
  </si>
  <si>
    <t>COM653K</t>
  </si>
  <si>
    <t>Решетка Комо под фасад 1316х447V тип K</t>
  </si>
  <si>
    <t>COM654K</t>
  </si>
  <si>
    <t>Решетка Комо под фасад 956х597V тип K</t>
  </si>
  <si>
    <t>COM656K</t>
  </si>
  <si>
    <t>Решетка Комо под фасад 956х447V тип K</t>
  </si>
  <si>
    <t>COM657K</t>
  </si>
  <si>
    <t>Решетка Комо под фасад 716х447V тип K</t>
  </si>
  <si>
    <t>COM658K</t>
  </si>
  <si>
    <t>Решетка Комо под фасад 596х597V тип K</t>
  </si>
  <si>
    <t>COM661K</t>
  </si>
  <si>
    <t>Решетка Комо под фасад 716х597V тип K</t>
  </si>
  <si>
    <t>COM663K</t>
  </si>
  <si>
    <t>Решетка Комо под фасад 356х597V тип  K</t>
  </si>
  <si>
    <t>COM664K</t>
  </si>
  <si>
    <t>Решетка Комо под фасад 356х447V тип  K</t>
  </si>
  <si>
    <t>Решетка декоративная для фасадов тип А</t>
  </si>
  <si>
    <t>COM652A</t>
  </si>
  <si>
    <t>Решетка Комо под фасад 1316х597V тип A</t>
  </si>
  <si>
    <t>COM653A</t>
  </si>
  <si>
    <t>Решетка Комо под фасад 1316х447V тип A</t>
  </si>
  <si>
    <t>COM654A</t>
  </si>
  <si>
    <t>Решетка Комо под фасад 956х597V тип A</t>
  </si>
  <si>
    <t>COM656A</t>
  </si>
  <si>
    <t>Решетка Комо под фасад 956х447V тип A</t>
  </si>
  <si>
    <t>COM657A</t>
  </si>
  <si>
    <t>Решетка Комо под фасад 716х447V тип A</t>
  </si>
  <si>
    <t>COM658A</t>
  </si>
  <si>
    <t>Решетка Комо под фасад 596х597V тип A</t>
  </si>
  <si>
    <t>COM661A</t>
  </si>
  <si>
    <t>Решетка Комо под фасад 716х597V тип A</t>
  </si>
  <si>
    <t>COM663A</t>
  </si>
  <si>
    <t>Решетка Комо под фасад 356х597V тип  A</t>
  </si>
  <si>
    <t>COM664A</t>
  </si>
  <si>
    <t>Решетка Комо под фасад 356х447V тип  A</t>
  </si>
  <si>
    <t>COM665</t>
  </si>
  <si>
    <t>Планка угловая Комо 720х45</t>
  </si>
  <si>
    <t>Колонки декоративыне</t>
  </si>
  <si>
    <t>COM824</t>
  </si>
  <si>
    <t>Погонаж колонки декоративной Комо 2500х50</t>
  </si>
  <si>
    <t>COM826</t>
  </si>
  <si>
    <t>Погонаж колонки декоративной Комо 2500х75</t>
  </si>
  <si>
    <t>COR826</t>
  </si>
  <si>
    <t>Погонаж колонки декоративной Комо Ровере 2500х75 DEC R</t>
  </si>
  <si>
    <t>COM839</t>
  </si>
  <si>
    <t>Погонаж колонки декоративной Комо 2500х147</t>
  </si>
  <si>
    <t>COM910</t>
  </si>
  <si>
    <t>Капитель колонки погонажной Комо 25х147</t>
  </si>
  <si>
    <t>COM675</t>
  </si>
  <si>
    <t>Колонна декоративная Комо 956х50</t>
  </si>
  <si>
    <t>COM680</t>
  </si>
  <si>
    <t>Колонна декоративная Комо 716х50</t>
  </si>
  <si>
    <t>COM689</t>
  </si>
  <si>
    <t>Арка декоративная Комо 897х116</t>
  </si>
  <si>
    <t>COM699</t>
  </si>
  <si>
    <t>Арка декоративная Комо 597х116</t>
  </si>
  <si>
    <t>COM695</t>
  </si>
  <si>
    <t>Арка декоративная Комо 447х116</t>
  </si>
  <si>
    <t xml:space="preserve"> Комплект деревянных штапиков под стекло </t>
  </si>
  <si>
    <t>SHCOM001</t>
  </si>
  <si>
    <t>Штапик-комплект под стекло для фасада Комо 956х597V</t>
  </si>
  <si>
    <t>SHCOM020</t>
  </si>
  <si>
    <t>Штапик-комплект под стекло для фасада Комо 956х447V</t>
  </si>
  <si>
    <t>SHCOM070</t>
  </si>
  <si>
    <t>Штапик-комплект под стекло для фасада Комо  956х297V</t>
  </si>
  <si>
    <t>SHCOM096</t>
  </si>
  <si>
    <t>Штапик-комплект под стекло для фасада Комо 1316 х 597V</t>
  </si>
  <si>
    <t>SHCOM115</t>
  </si>
  <si>
    <t>Штапик-комплект под стекло для фасада Комо 716х447V</t>
  </si>
  <si>
    <t>SHCOM175</t>
  </si>
  <si>
    <t>Штапик-комплект под стекло для фасада Комо 716х297V</t>
  </si>
  <si>
    <t>SHCOM204</t>
  </si>
  <si>
    <t>Штапик-комплект под стекло для фасада Комо 716х597V</t>
  </si>
  <si>
    <t>SHCOM208</t>
  </si>
  <si>
    <t>Штапик-комплект под стекло для фасада Комо  1316х447V</t>
  </si>
  <si>
    <t>SHCOM241</t>
  </si>
  <si>
    <t>Штапик-комплект под стекло для фасада Комо 596х597V</t>
  </si>
  <si>
    <t>SHCOM310</t>
  </si>
  <si>
    <t>Штапик-комплект под стекло для фасада Комо  356х597V</t>
  </si>
  <si>
    <t>SHCOM325</t>
  </si>
  <si>
    <t>Штапик-комплект под стекло для фасада Комо  356х447V</t>
  </si>
  <si>
    <t>Комплект деревянных штапиков под решетку</t>
  </si>
  <si>
    <t>SHRСОМ001</t>
  </si>
  <si>
    <t>Штапик-комплект под решетку для фасада Комо 956х597V</t>
  </si>
  <si>
    <t>SHRСОМ020</t>
  </si>
  <si>
    <t>Штапик-комплект под решетку для фасада Комо 956х447V</t>
  </si>
  <si>
    <t>SHRСОМ096</t>
  </si>
  <si>
    <t>Штапик-комплект под решетку для фасада Комо 1316х597V</t>
  </si>
  <si>
    <t>SHRСОМ115</t>
  </si>
  <si>
    <t>Штапик-комплект под решетку для фасада Комо 716х447V</t>
  </si>
  <si>
    <t>SHRСОМ204</t>
  </si>
  <si>
    <t>Штапик-комплект под решетку для фасада Комо 716х597V</t>
  </si>
  <si>
    <t>SHRСОМ208</t>
  </si>
  <si>
    <t>Штапик-комплект под решетку для фасада Комо 1316х447V</t>
  </si>
  <si>
    <t>SHRСОМ241</t>
  </si>
  <si>
    <t>Штапик-комплект под решетку для фасада Комо 596х597V</t>
  </si>
  <si>
    <t>SHRСОМ297</t>
  </si>
  <si>
    <t>Штапик-комплект под решетку для фасада Комо 356х897V</t>
  </si>
  <si>
    <t>SHRСОМ310</t>
  </si>
  <si>
    <t>Штапик-комплект под решетку для фасада Комо 356х597V</t>
  </si>
  <si>
    <t>SHRСОМ325</t>
  </si>
  <si>
    <t>Штапик-комплект под решетку для фасада Комо 356х447V</t>
  </si>
  <si>
    <t>COB869</t>
  </si>
  <si>
    <t>Стекла прямые (прозрачные)</t>
  </si>
  <si>
    <t>COM003</t>
  </si>
  <si>
    <t>COM003 Стекло Комо Прозрачное под фасад 956х 597V</t>
  </si>
  <si>
    <t>COM030</t>
  </si>
  <si>
    <t>COM030 Стекло Комо Прозрачное под фасад 956х447V</t>
  </si>
  <si>
    <t>COM080</t>
  </si>
  <si>
    <t>COM080 Стекло Комо Прозрачное под фасад 956х297V</t>
  </si>
  <si>
    <t>COM094</t>
  </si>
  <si>
    <t>COM094 Стекло Комо Прозрачное под фасад 716х597V</t>
  </si>
  <si>
    <t>COM125</t>
  </si>
  <si>
    <t>COM125 Стекло Комо Прозрачное под фасад 716х447V</t>
  </si>
  <si>
    <t>COM185</t>
  </si>
  <si>
    <t>COM185 Стекло Комо Прозрачное под фасад 716х297V</t>
  </si>
  <si>
    <t>COM202</t>
  </si>
  <si>
    <t>COM202 Стекло Комо Прозрачное под фасад 1316х597V</t>
  </si>
  <si>
    <t>COM209</t>
  </si>
  <si>
    <t>COM209 Стекло Комо Прозрачное под фасад 1316х447V</t>
  </si>
  <si>
    <t>COM244</t>
  </si>
  <si>
    <t>COM244 Стекло Комо Прозрачное под фасад 596х597V</t>
  </si>
  <si>
    <t>COM315</t>
  </si>
  <si>
    <t>COM315 Стекло Комо Прозрачное под фасад 356х597V</t>
  </si>
  <si>
    <t>COM337</t>
  </si>
  <si>
    <t>COM337 Стекло Комо Прозрачное под фасад 356х447V</t>
  </si>
  <si>
    <t>COM003M</t>
  </si>
  <si>
    <t>COM003M Стекло Комо Матовое под фасад 956х597V</t>
  </si>
  <si>
    <t>COM030M</t>
  </si>
  <si>
    <t>COM030M Стекло Комо Матовое под фасад 956х447V</t>
  </si>
  <si>
    <t>COM080M</t>
  </si>
  <si>
    <t>COM080M Стекло Комо Матовое под фасад 956х297V</t>
  </si>
  <si>
    <t>COM094M</t>
  </si>
  <si>
    <t>COM094M Стекло Комо Матовое под фасад 716х597V</t>
  </si>
  <si>
    <t>COM125M</t>
  </si>
  <si>
    <t>COM125M Стекло Комо Матовое под фасад 716х447V</t>
  </si>
  <si>
    <t>COM185M</t>
  </si>
  <si>
    <t>COM185M Стекло Комо Матовое под фасад 716х297V</t>
  </si>
  <si>
    <t>COM202M</t>
  </si>
  <si>
    <t>COM202M Стекло Комо Матовое под фасад 1316х597V</t>
  </si>
  <si>
    <t>COM209M</t>
  </si>
  <si>
    <t>COM209M Стекло Комо Матовое под фасад 1316х447V</t>
  </si>
  <si>
    <t>COM244M</t>
  </si>
  <si>
    <t>COM244M Стекло Комо Матовое под фасад 596х597V</t>
  </si>
  <si>
    <t>COM315M</t>
  </si>
  <si>
    <t>COM315M Стекло Комо Матовое под фасад 356х597V</t>
  </si>
  <si>
    <t>COM337M</t>
  </si>
  <si>
    <t>COM337M Стекло Комо Матовое под фасад 356х447V</t>
  </si>
  <si>
    <t>COM003S</t>
  </si>
  <si>
    <t>COM003S Стекло Комо Стопсол под фасад 956х 597V</t>
  </si>
  <si>
    <t>COM030S</t>
  </si>
  <si>
    <t>COM030S Стекло Комо Стопсол под фасад 956х447V</t>
  </si>
  <si>
    <t>COM080S</t>
  </si>
  <si>
    <t>COM080S Стекло Комо Стопсол под фасад 956х297V</t>
  </si>
  <si>
    <t>COM094S</t>
  </si>
  <si>
    <t>COM094S Стекло Комо Стопсол под фасад 716х597V</t>
  </si>
  <si>
    <t>COM125S</t>
  </si>
  <si>
    <t>COM125S Стекло Комо Стопсол под фасад 716х447V</t>
  </si>
  <si>
    <t>COM185S</t>
  </si>
  <si>
    <t>COM185S Стекло Комо Стопсол под фасад 716х297V</t>
  </si>
  <si>
    <t>COM202S</t>
  </si>
  <si>
    <t>COM202S Стекло Комо Стопсол под фасад 1316х597V</t>
  </si>
  <si>
    <t>COM209S</t>
  </si>
  <si>
    <t>COM209S Стекло Комо Стопсол под фасад 1316х447V</t>
  </si>
  <si>
    <t>COM244S</t>
  </si>
  <si>
    <t>COM244S Стекло Комо Стопсол под фасад 596х597V</t>
  </si>
  <si>
    <t>COM315S</t>
  </si>
  <si>
    <t>COM315S Стекло Комо Стопсол под фасад 356х597V</t>
  </si>
  <si>
    <t>COM337S</t>
  </si>
  <si>
    <t>COM337S Стекло Комо Стопсол под фасад 356х447V</t>
  </si>
  <si>
    <t>П -Тальята универсальный конечный (верхний или нижний)</t>
  </si>
  <si>
    <t xml:space="preserve">II - Тальята промежуточный </t>
  </si>
  <si>
    <t>DEC декоративый (ребристый)</t>
  </si>
  <si>
    <t>DECR - декоративынй (ребристый) в отделке дуб (ровере)</t>
  </si>
  <si>
    <t>D - фасад с резным декором</t>
  </si>
  <si>
    <t>A - декоративная решетка тип А</t>
  </si>
  <si>
    <t>K - декоративная решетка тип К</t>
  </si>
  <si>
    <t>VEB000</t>
  </si>
  <si>
    <t>Фасад Венето Бьянко 956х597 L</t>
  </si>
  <si>
    <t>VEB005</t>
  </si>
  <si>
    <t>Фасад Венето Бьянко 956x497 L</t>
  </si>
  <si>
    <t>VEB010</t>
  </si>
  <si>
    <t>Фасад Венето Бьянко 956х447 L</t>
  </si>
  <si>
    <t>VEB035</t>
  </si>
  <si>
    <t>Фасад Венето Бьянко 956х397 L</t>
  </si>
  <si>
    <t>VEB041</t>
  </si>
  <si>
    <t>Фасад Венето Бьянко 956x367 L</t>
  </si>
  <si>
    <t>VEB065</t>
  </si>
  <si>
    <t>Фасад Венето Бьянко 956х297 L</t>
  </si>
  <si>
    <t>VEB067</t>
  </si>
  <si>
    <t>Фасад Венето Бьянко 956х257 L</t>
  </si>
  <si>
    <t>VEB085</t>
  </si>
  <si>
    <t>Фасад Венето Бьянко 956х147 L</t>
  </si>
  <si>
    <t>VEB095</t>
  </si>
  <si>
    <t>Фасад Венето Бьянко 716х597 L</t>
  </si>
  <si>
    <t>VEB100</t>
  </si>
  <si>
    <t>Фасад Венето Бьянко 716x497 L</t>
  </si>
  <si>
    <t>VEB105</t>
  </si>
  <si>
    <t>Фасад Венето Бьянко 716х447 L</t>
  </si>
  <si>
    <t>VEB130</t>
  </si>
  <si>
    <t>Фасад Венето Бьянко 716х397 L</t>
  </si>
  <si>
    <t>VEB136</t>
  </si>
  <si>
    <t>Фасад Венето Бьянко 716x367 L</t>
  </si>
  <si>
    <t>VEB170</t>
  </si>
  <si>
    <t>Фасад Венето Бьянко 717х297 L</t>
  </si>
  <si>
    <t>VEB172</t>
  </si>
  <si>
    <t>Фасад Венето Бьянко 716х257 L</t>
  </si>
  <si>
    <t>VEB195</t>
  </si>
  <si>
    <t>Фасад Венето Бьянко 716x147 L</t>
  </si>
  <si>
    <t>VEB199</t>
  </si>
  <si>
    <t>Фасад Венето Бьянко 1316x297 L</t>
  </si>
  <si>
    <t>VEB205</t>
  </si>
  <si>
    <t>Фасад Венето Бьянко 1316х597 L</t>
  </si>
  <si>
    <t>VEB206</t>
  </si>
  <si>
    <t>Фасад Венето Бьянко 1316х447 L</t>
  </si>
  <si>
    <t>VEB210</t>
  </si>
  <si>
    <t>Фасад Венето Бьянко 1196x597 L</t>
  </si>
  <si>
    <t>VEB240</t>
  </si>
  <si>
    <t>Фасад Венето Бьянко 596х597 L</t>
  </si>
  <si>
    <t>VEB245</t>
  </si>
  <si>
    <t>Фасад Венето Бьянко 597х447 L</t>
  </si>
  <si>
    <t>VEB259</t>
  </si>
  <si>
    <t>Фасад Венето Бьянко 476х597 L</t>
  </si>
  <si>
    <t>VEB261</t>
  </si>
  <si>
    <t>Фасад Венето Бьянко 536x597 L</t>
  </si>
  <si>
    <t>VEB262</t>
  </si>
  <si>
    <t>Фасад Венето Бьянко 536x447 L</t>
  </si>
  <si>
    <t>VEB263</t>
  </si>
  <si>
    <t>Фасад Венето Бьянко 476х447 L</t>
  </si>
  <si>
    <t>VEB290</t>
  </si>
  <si>
    <t>Фасад Венето Бьянко 356х897 L</t>
  </si>
  <si>
    <t>VEB305</t>
  </si>
  <si>
    <t>Фасад Венето Бьянко 356х597 L</t>
  </si>
  <si>
    <t>VEB320</t>
  </si>
  <si>
    <t>Фасад Венето Бьянко 356х447 L</t>
  </si>
  <si>
    <t>VEB341</t>
  </si>
  <si>
    <t>Фасад Венето Бьянко 236х597 L</t>
  </si>
  <si>
    <t>VEB342</t>
  </si>
  <si>
    <t>Фасад Венето Бьянко 236x447 L</t>
  </si>
  <si>
    <t>VEB421</t>
  </si>
  <si>
    <t>Фасад Венето Бьянко 2036x297 L</t>
  </si>
  <si>
    <t>VEB001</t>
  </si>
  <si>
    <t>Фасад Венето Бьянко 956х597 V</t>
  </si>
  <si>
    <t>VEB020</t>
  </si>
  <si>
    <t>Фасад Венето Бьянко 956х447 V</t>
  </si>
  <si>
    <t>VEB096</t>
  </si>
  <si>
    <t>Фасад Венето Бьянко 716х597 V</t>
  </si>
  <si>
    <t>VEB115</t>
  </si>
  <si>
    <t>Фасад Венето Бьянко 716х447 V</t>
  </si>
  <si>
    <t>VEB204</t>
  </si>
  <si>
    <t>Фасад Венето Бьянко 1316х597 V</t>
  </si>
  <si>
    <t>VEB208</t>
  </si>
  <si>
    <t>Фасад Венето Бьянко 1316х447 V</t>
  </si>
  <si>
    <t>VEB241</t>
  </si>
  <si>
    <t>Фасад Венето Бьянко 596х597 V</t>
  </si>
  <si>
    <t>VEB295</t>
  </si>
  <si>
    <t>Фасад Венето Бьянко 356х897 V</t>
  </si>
  <si>
    <t>VEB310</t>
  </si>
  <si>
    <t>Фасад Венето Бьянко 356х597 V</t>
  </si>
  <si>
    <t>VEB325</t>
  </si>
  <si>
    <t>Фасад Венето Бьянко 356х447 V</t>
  </si>
  <si>
    <t>VEB350</t>
  </si>
  <si>
    <t>Фасад Венето Бьянко 177х897 L</t>
  </si>
  <si>
    <t>VEB360</t>
  </si>
  <si>
    <t>Фасад Венето Бьянко 177х597 L</t>
  </si>
  <si>
    <t>VEB370</t>
  </si>
  <si>
    <t>Фасад Венето Бьянко 177х447 L</t>
  </si>
  <si>
    <t>VEB390</t>
  </si>
  <si>
    <t>Фасад Венето Бьянко 116х597 L</t>
  </si>
  <si>
    <t>VEB400</t>
  </si>
  <si>
    <t>Фасад Венето Бьянко 116х447 L</t>
  </si>
  <si>
    <t>VEB673</t>
  </si>
  <si>
    <t>Пилястра Венето Бьянко 956x147</t>
  </si>
  <si>
    <t>VEB682</t>
  </si>
  <si>
    <t>Пилястра Венето Бьянко 716х147</t>
  </si>
  <si>
    <t xml:space="preserve">Решетка тип Х для фасадов </t>
  </si>
  <si>
    <t>VEB915</t>
  </si>
  <si>
    <t>Решетка тип Х Венето Бьянко для фасада 1316х597V</t>
  </si>
  <si>
    <t>VEB916</t>
  </si>
  <si>
    <t>Решетка тип Х Венето Бьянко для фасада 1316х447V</t>
  </si>
  <si>
    <t>VEB917</t>
  </si>
  <si>
    <t>Решетка тип Х Венето Бьянко для фасада 956х597V</t>
  </si>
  <si>
    <t>VEB918</t>
  </si>
  <si>
    <t>Решетка тип Х Венето Бьянко для фасада 956х447V</t>
  </si>
  <si>
    <t>VEB919</t>
  </si>
  <si>
    <t>Решетка тип Х Венето Бьянко для фасада 716х597V</t>
  </si>
  <si>
    <t>VEB920</t>
  </si>
  <si>
    <t>Решетка тип Х Венето Бьянко для фасада 716х447V</t>
  </si>
  <si>
    <t>VEB921</t>
  </si>
  <si>
    <t>Решетка тип Х Венето Бьянкодля фасада 596х597V</t>
  </si>
  <si>
    <t>VEB922</t>
  </si>
  <si>
    <t>Решетка тип Х Венето Бьянко для фасада 356х897V</t>
  </si>
  <si>
    <t>VEB923</t>
  </si>
  <si>
    <t>Решетка тип Х Венето Бьянко для фасада 356х597V</t>
  </si>
  <si>
    <t>VEB924</t>
  </si>
  <si>
    <t>Решетка тип Х Венето Бьянко для фасада 356х447V</t>
  </si>
  <si>
    <t xml:space="preserve">Решетка тип O для фасадов </t>
  </si>
  <si>
    <t>VEB925</t>
  </si>
  <si>
    <t>Решетка тип О Венето Бьянко для фасада 1316х597V</t>
  </si>
  <si>
    <t>VEB926</t>
  </si>
  <si>
    <t>Решетка тип О Венето Бьянко для фасада 1316x447V</t>
  </si>
  <si>
    <t>VEB927</t>
  </si>
  <si>
    <t>Решетка тип О Венето Бьянко для фасада 956x597V</t>
  </si>
  <si>
    <t>VEB928</t>
  </si>
  <si>
    <t>Решетка тип О Венето Бьянко для фасада 956x447V</t>
  </si>
  <si>
    <t>VEB929</t>
  </si>
  <si>
    <t>Решетка тип О Венето Бьянко для фасада 716x597V</t>
  </si>
  <si>
    <t>VEB930</t>
  </si>
  <si>
    <t>Решетка тип О Венето Бьянко для фасада 716x447V</t>
  </si>
  <si>
    <t>VEB931</t>
  </si>
  <si>
    <t>Решетка тип О Венето Бьянко для фасада 596x597V</t>
  </si>
  <si>
    <t>VEB932</t>
  </si>
  <si>
    <t>Решетка тип О Венето Бьянко для фасада 356x897V</t>
  </si>
  <si>
    <t>VEB933</t>
  </si>
  <si>
    <t>Решетка тип О Венето Бьянко для фасада 356x597V</t>
  </si>
  <si>
    <t>VEB934</t>
  </si>
  <si>
    <t>Решетка тип О Венето Бьянко для фасада 356x447V</t>
  </si>
  <si>
    <t>Решетка декоративная для фасадов</t>
  </si>
  <si>
    <t>VEB935</t>
  </si>
  <si>
    <t>Решетка декоративная Венето Бьянко для фасада 956x597V</t>
  </si>
  <si>
    <t>VEB936</t>
  </si>
  <si>
    <t>Решетка декоративная Венето Бьянко для фасада 956x447V</t>
  </si>
  <si>
    <t>VEB937</t>
  </si>
  <si>
    <t>Решетка декоративная Венето Бьянко для фасада 716х597V</t>
  </si>
  <si>
    <t>VEB938</t>
  </si>
  <si>
    <t>Решетка декоративная Венето Бьянко для фасада 716х447V</t>
  </si>
  <si>
    <t>VEB939</t>
  </si>
  <si>
    <t>Решетка декоративная Венето Бьянко для фасада 596x597V</t>
  </si>
  <si>
    <t>VEB665</t>
  </si>
  <si>
    <t>Планка угловая Венето Бьянко 720x45x45</t>
  </si>
  <si>
    <t>VEB824</t>
  </si>
  <si>
    <t>Погонаж колонки декоративной Венето Бьянко 2500х50</t>
  </si>
  <si>
    <t>VEB826</t>
  </si>
  <si>
    <t>Погонаж колонки декоративной Венето Бьянко 2500х75</t>
  </si>
  <si>
    <t>VEB839</t>
  </si>
  <si>
    <t>Погонаж колонки декоративной Венето Бьянко 2500х147</t>
  </si>
  <si>
    <t>VEB828</t>
  </si>
  <si>
    <t>Капитель колонки погонажной Венето Бьянко 75x75</t>
  </si>
  <si>
    <t>VEB838</t>
  </si>
  <si>
    <t>Капитель колонки погонажной Венето Бьянко 147х147</t>
  </si>
  <si>
    <t>VEB675</t>
  </si>
  <si>
    <t>Колонка декоративная Венето Бьянко 956x50</t>
  </si>
  <si>
    <t>VEB680</t>
  </si>
  <si>
    <t>Колонка декоративная Венето Бьянко 716х50</t>
  </si>
  <si>
    <t xml:space="preserve">Декор для погонажной колонки </t>
  </si>
  <si>
    <t>VEB846</t>
  </si>
  <si>
    <t>Декор тип Х для капители Венето Бьянко  147х147</t>
  </si>
  <si>
    <t>VEB847</t>
  </si>
  <si>
    <t>Декор тип Х для капители Венето Бьянко 75х75</t>
  </si>
  <si>
    <t>VEB848</t>
  </si>
  <si>
    <t>Декор тип О для капители Венето Бьянко 147х147</t>
  </si>
  <si>
    <t>VEB849</t>
  </si>
  <si>
    <t>Декор тип О для капители Венето Бьянко 75х75</t>
  </si>
  <si>
    <t>Комплект деревнных штапиков под стекло с решетками тип Х-О</t>
  </si>
  <si>
    <t>SHRVEB020</t>
  </si>
  <si>
    <t>Штапик-комплект под стекло с решетками тип Х,О для фасада Венето Бьянко 956x447V</t>
  </si>
  <si>
    <t>SHRVEB115</t>
  </si>
  <si>
    <t>Штапик-комплект под стекло с решетками тип Х,О для фасада Венето Бьянко 716х447V</t>
  </si>
  <si>
    <t>SHRVEB116</t>
  </si>
  <si>
    <t>Штапик-комплект под стекло с решетками тип Х,О для фасада Венето Бьянко 716х597V</t>
  </si>
  <si>
    <t>SHRVEB208</t>
  </si>
  <si>
    <t>Штапик-комплект под стекло с решетками тип Х,О для фасада Венето Бьянко 1316x447V</t>
  </si>
  <si>
    <t>SHRVEB209</t>
  </si>
  <si>
    <t>Штапик-комплект под стекло с решетками тип Х,О для фасада Венето Бьянко 1316х597V</t>
  </si>
  <si>
    <t>SHRVEB230</t>
  </si>
  <si>
    <t>Штапик-комплект под стекло с решетками тип Х,О для фасада Венето Бьянко 956х597V</t>
  </si>
  <si>
    <t>SHRVEB320</t>
  </si>
  <si>
    <t>Штапик-комплект под стекло с решетками тип Х,О для фасада Венето Бьянко 596x597V</t>
  </si>
  <si>
    <t>SHRVEB321</t>
  </si>
  <si>
    <t>Штапик-комплект под стекло с решетками тип Х,О для фасада Венето Бьянко356x447V</t>
  </si>
  <si>
    <t>SHRVEB322</t>
  </si>
  <si>
    <t>Штапик-комплект под стекло с решетками тип Х,О для фасада Венето Бьянко 356х597V</t>
  </si>
  <si>
    <t>SHRVEB323</t>
  </si>
  <si>
    <t>Штапик-комплект под стекло с решетками тип Х,О для фасада Венето Бьянко 356х897V</t>
  </si>
  <si>
    <t>Комплект ПВХ штапиков под стекло или декоративную решетку</t>
  </si>
  <si>
    <t>SHVE020</t>
  </si>
  <si>
    <t>Штапик ПВХ-комплект под стекло или декор. решетку для фасада Венето 956x447V</t>
  </si>
  <si>
    <t>SHVE115</t>
  </si>
  <si>
    <t>Штапик ПВХ-комплект под стекло или декор. решетку для фасада Венето 716х447V</t>
  </si>
  <si>
    <t>SHVE116</t>
  </si>
  <si>
    <t>Штапик ПВХ-комплект под стекло или декор. решетку для фасада Венето 716х597V</t>
  </si>
  <si>
    <t>SHVE208</t>
  </si>
  <si>
    <t>Штапик ПВХ-комплект под стекло или декор. решетку для фасада Венето 1316x447V</t>
  </si>
  <si>
    <t>SHVE209</t>
  </si>
  <si>
    <t>Штапик ПВХ-комплект под стекло или декор. решетку для фасада Венето 1316х597V</t>
  </si>
  <si>
    <t>SHVE230</t>
  </si>
  <si>
    <t>Штапик ПВХ-комплект под стекло или декор. решетку для фасада Венето 956х597V</t>
  </si>
  <si>
    <t>SHVE320</t>
  </si>
  <si>
    <t>Штапик ПВХ-комплект под стекло или декор. решетку для фасада Венето 596x597V</t>
  </si>
  <si>
    <t>SHVE321</t>
  </si>
  <si>
    <t>Штапик ПВХ-комплект под стекло или декор. решетку для фасада Венето 356x447V</t>
  </si>
  <si>
    <t>SHVE322</t>
  </si>
  <si>
    <t>Штапик ПВХ-комплект под стекло или декор. решетку для фасада Венето 356х597V</t>
  </si>
  <si>
    <t>SHVE323</t>
  </si>
  <si>
    <t>Штапик ПВХ-комплект под стекло или декор. решетку для фасада Венето 356х897V</t>
  </si>
  <si>
    <t>VEB003</t>
  </si>
  <si>
    <t>VEB003 Стекло Венето Прозрачное под фасад 956х 597V</t>
  </si>
  <si>
    <t>VEB030</t>
  </si>
  <si>
    <t>VEB030 Стекло Венето Прозрачное под фасад 956х447V</t>
  </si>
  <si>
    <t>VEB094</t>
  </si>
  <si>
    <t>VEB094 Стекло Венето Прозрачное под фасад 716х597V</t>
  </si>
  <si>
    <t>VEB125</t>
  </si>
  <si>
    <t>VEB125 Стекло Венето Прозрачное под фасад 716х447V</t>
  </si>
  <si>
    <t>VEB202</t>
  </si>
  <si>
    <t>VEB202 Стекло Венето Прозрачное под фасад 1316х597V</t>
  </si>
  <si>
    <t>VEB209</t>
  </si>
  <si>
    <t>VEB209 Стекло Венето Прозрачное под фасад 1316х447V</t>
  </si>
  <si>
    <t>VEB244</t>
  </si>
  <si>
    <t>VEB244 Стекло Венето Прозрачное под фасад 596х597V</t>
  </si>
  <si>
    <t>VEB300</t>
  </si>
  <si>
    <t>VEB300 Стекло Венето Прозрачное под фасад 356х897V</t>
  </si>
  <si>
    <t>VEB315</t>
  </si>
  <si>
    <t>VEB315 Стекло Венето Прозрачное под фасад 356х597V</t>
  </si>
  <si>
    <t>VEB337</t>
  </si>
  <si>
    <t>VEB337 Стекло Венето Прозрачное под фасад 356х447V</t>
  </si>
  <si>
    <t>VEB003M</t>
  </si>
  <si>
    <t>VEB003M Стекло Венето Матовое под фасад 956х 597V</t>
  </si>
  <si>
    <t>VEB030M</t>
  </si>
  <si>
    <t>VEB030M Стекло Венето Матовое под фасад 956х447V</t>
  </si>
  <si>
    <t>VEB094M</t>
  </si>
  <si>
    <t>VEB094M Стекло Венето Матовое под фасад 716х597V</t>
  </si>
  <si>
    <t>VEB125M</t>
  </si>
  <si>
    <t>VEB125M Стекло Венето Матовое под фасад 716х447V</t>
  </si>
  <si>
    <t>VEB202M</t>
  </si>
  <si>
    <t>VEB202M Стекло Венето Матовое под фасад 1316х597V</t>
  </si>
  <si>
    <t>VEB209M</t>
  </si>
  <si>
    <t>VEB209M Стекло Венето Матовое под фасад 1316х447V</t>
  </si>
  <si>
    <t>VEB244M</t>
  </si>
  <si>
    <t>VEB244M Стекло Венето Матовое под фасад 596х597V</t>
  </si>
  <si>
    <t>VEB300M</t>
  </si>
  <si>
    <t>VEB300M Стекло Венето Матовое под фасад 356х897V</t>
  </si>
  <si>
    <t>VEB315M</t>
  </si>
  <si>
    <t>VEB315M Стекло Венето Матовое под фасад 356х597V</t>
  </si>
  <si>
    <t>VEB337M</t>
  </si>
  <si>
    <t>VEB337M Стекло Венето Матовое под фасад 356х447V</t>
  </si>
  <si>
    <t>VEB003S</t>
  </si>
  <si>
    <t>VEB003S Стекло Венето Стопсол под фасад 956х 597V</t>
  </si>
  <si>
    <t>VEB030S</t>
  </si>
  <si>
    <t>VEB030S Стекло Венето Стопсол под фасад 956х447V</t>
  </si>
  <si>
    <t>VEB125S</t>
  </si>
  <si>
    <t>VEB125S Стекло Венето Стопсол под фасад 716х447V</t>
  </si>
  <si>
    <t>VEB094S</t>
  </si>
  <si>
    <t>VEB094S Стекло Венето Стопсол под фасад 716х597V</t>
  </si>
  <si>
    <t>VEB202S</t>
  </si>
  <si>
    <t>VEB202S Стекло Венето Стопсол под фасад 1316х597V</t>
  </si>
  <si>
    <t>VEB209S</t>
  </si>
  <si>
    <t>VEB209S Стекло Венето Стопсол под фасад 1316х447V</t>
  </si>
  <si>
    <t>VEB244S</t>
  </si>
  <si>
    <t>VEB244S Стекло Венето Стопсол под фасад 596х597V</t>
  </si>
  <si>
    <t>VEB300S</t>
  </si>
  <si>
    <t>VEB300S Стекло Венето Стопсол под фасад 356х897V</t>
  </si>
  <si>
    <t>VEB315S</t>
  </si>
  <si>
    <t>VEB315S Стекло Венето Стопсол под фасад 356х597V</t>
  </si>
  <si>
    <t>VEB337S</t>
  </si>
  <si>
    <t>VEB337S Стекло Венето Стопсол под фасад 356х447V</t>
  </si>
  <si>
    <t>L –  фасад с плоской филенкой</t>
  </si>
  <si>
    <t>V – фасад под стекло</t>
  </si>
  <si>
    <t>X - декор тип Х</t>
  </si>
  <si>
    <t>O - декор тип О</t>
  </si>
  <si>
    <t>VER000</t>
  </si>
  <si>
    <t>Фасад Венето Ровере 956х597 L</t>
  </si>
  <si>
    <t>VER005</t>
  </si>
  <si>
    <t>Фасад Венето Ровере 956x497 L</t>
  </si>
  <si>
    <t>VER010</t>
  </si>
  <si>
    <t>Фасад Венето Ровере 956х447 L</t>
  </si>
  <si>
    <t>VER035</t>
  </si>
  <si>
    <t>Фасад Венето Ровере 956х397 L</t>
  </si>
  <si>
    <t>VER041</t>
  </si>
  <si>
    <t>Фасад Венето Ровере 956x367 L</t>
  </si>
  <si>
    <t>VER065</t>
  </si>
  <si>
    <t>Фасад Венето Ровере 956х297 L</t>
  </si>
  <si>
    <t>VER067</t>
  </si>
  <si>
    <t>Фасад Венето Ровере 956х257 L</t>
  </si>
  <si>
    <t>VER085</t>
  </si>
  <si>
    <t>Фасад Венето Ровере 956х147 L</t>
  </si>
  <si>
    <t>VER095</t>
  </si>
  <si>
    <t>Фасад Венето Ровере 716х597 L</t>
  </si>
  <si>
    <t>VER100</t>
  </si>
  <si>
    <t>Фасад Венето Ровере 716x497 L</t>
  </si>
  <si>
    <t>VER105</t>
  </si>
  <si>
    <t>Фасад Венето Ровере 716х447 L</t>
  </si>
  <si>
    <t>VER130</t>
  </si>
  <si>
    <t>Фасад Венето Ровере 716х397 L</t>
  </si>
  <si>
    <t>VER136</t>
  </si>
  <si>
    <t>Фасад Венето Ровере 716x367 L</t>
  </si>
  <si>
    <t>VER170</t>
  </si>
  <si>
    <t>Фасад Венето Ровере 717х297 L</t>
  </si>
  <si>
    <t>VER172</t>
  </si>
  <si>
    <t>Фасад Венето Ровере 716х257 L</t>
  </si>
  <si>
    <t>VER195</t>
  </si>
  <si>
    <t>Фасад Венето Ровере 716x147 L</t>
  </si>
  <si>
    <t>VER421</t>
  </si>
  <si>
    <t>Фасад Венето Ровере 2036x297 L</t>
  </si>
  <si>
    <t>VER199</t>
  </si>
  <si>
    <t>Фасад Венето Ровере 1316x297 L</t>
  </si>
  <si>
    <t>VER205</t>
  </si>
  <si>
    <t>Фасад Венето Ровере 1316х597 L</t>
  </si>
  <si>
    <t>VER206</t>
  </si>
  <si>
    <t>Фасад Венето Ровере 1316х447 L</t>
  </si>
  <si>
    <t>VER210</t>
  </si>
  <si>
    <t>Фасад Венето Ровере 1196x597 L</t>
  </si>
  <si>
    <t>VER240</t>
  </si>
  <si>
    <t>Фасад Венето Ровере 596х597 L</t>
  </si>
  <si>
    <t>VER245</t>
  </si>
  <si>
    <t>Фасад Венето Ровере 597х447 L</t>
  </si>
  <si>
    <t>VER259</t>
  </si>
  <si>
    <t>Фасад Венето Ровере 476х597 L</t>
  </si>
  <si>
    <t>VER261</t>
  </si>
  <si>
    <t>Фасад Венето Ровере 536x597 L</t>
  </si>
  <si>
    <t>VER262</t>
  </si>
  <si>
    <t>Фасад Венето Ровере 536x447 L</t>
  </si>
  <si>
    <t>VER263</t>
  </si>
  <si>
    <t>Фасад Венето Ровере 476х447 L</t>
  </si>
  <si>
    <t>VER290</t>
  </si>
  <si>
    <t>Фасад Венето Ровере 356х897 L</t>
  </si>
  <si>
    <t>VER305</t>
  </si>
  <si>
    <t>Фасад Венето Ровере 356х597 L</t>
  </si>
  <si>
    <t>VER320</t>
  </si>
  <si>
    <t>Фасад Венето Ровере 356х447 L</t>
  </si>
  <si>
    <t>VER341</t>
  </si>
  <si>
    <t>Фасад Венето Ровере 236х597 L</t>
  </si>
  <si>
    <t>VER342</t>
  </si>
  <si>
    <t>Фасад Венето Ровере 236x447 L</t>
  </si>
  <si>
    <t>VER001</t>
  </si>
  <si>
    <t>Фасад Венето Ровере 956х597 V</t>
  </si>
  <si>
    <t>VER020</t>
  </si>
  <si>
    <t>Фасад Венето Ровере 956х447 V</t>
  </si>
  <si>
    <t>VER096</t>
  </si>
  <si>
    <t>Фасад Венето Ровере 716х597 V</t>
  </si>
  <si>
    <t>VER115</t>
  </si>
  <si>
    <t>Фасад Венето Ровере 716х447 V</t>
  </si>
  <si>
    <t>VER204</t>
  </si>
  <si>
    <t>Фасад Венето Ровере 1316х597 V</t>
  </si>
  <si>
    <t>VER208</t>
  </si>
  <si>
    <t>Фасад Венето Ровере 1316х447 V</t>
  </si>
  <si>
    <t>VER241</t>
  </si>
  <si>
    <t>Фасад Венето Ровере 596х597 V</t>
  </si>
  <si>
    <t>VER295</t>
  </si>
  <si>
    <t>Фасад Венето Ровере 356х897 V</t>
  </si>
  <si>
    <t>VER310</t>
  </si>
  <si>
    <t>Фасад Венето Ровере 356х597 V</t>
  </si>
  <si>
    <t>VER325</t>
  </si>
  <si>
    <t>Фасад Венето Ровере 356х447 V</t>
  </si>
  <si>
    <t>VER350</t>
  </si>
  <si>
    <t>Фасад Венето Ровере 177х897 L</t>
  </si>
  <si>
    <t>VER360</t>
  </si>
  <si>
    <t>Фасад Венето Ровере 177х597 L</t>
  </si>
  <si>
    <t>VER370</t>
  </si>
  <si>
    <t>Фасад Венето Ровере 177х447 L</t>
  </si>
  <si>
    <t>VER390</t>
  </si>
  <si>
    <t>Фасад Венето Ровере 116х597 L</t>
  </si>
  <si>
    <t>VER400</t>
  </si>
  <si>
    <t>Фасад Венето Ровере 116х447 L</t>
  </si>
  <si>
    <t>VER673</t>
  </si>
  <si>
    <t>Пилястра Венето Ровере 956x147</t>
  </si>
  <si>
    <t>VER682</t>
  </si>
  <si>
    <t>Пилястра Венето Ровере 716х147</t>
  </si>
  <si>
    <t>VER915</t>
  </si>
  <si>
    <t>Решетка тип Х Венето Ровере для фасада 1316х597V</t>
  </si>
  <si>
    <t>VER916</t>
  </si>
  <si>
    <t>Решетка тип Х Венето Ровере для фасада 1316х447V</t>
  </si>
  <si>
    <t>VER917</t>
  </si>
  <si>
    <t>Решетка тип Х Венето Ровере для фасада 956х597V</t>
  </si>
  <si>
    <t>VER918</t>
  </si>
  <si>
    <t>Решетка тип Х Венето Ровере для фасада 956х447V</t>
  </si>
  <si>
    <t>VER919</t>
  </si>
  <si>
    <t>Решетка тип Х Венето Ровере для фасада 716х597V</t>
  </si>
  <si>
    <t>VER920</t>
  </si>
  <si>
    <t>Решетка тип Х Венето Ровере для фасада 716х447V</t>
  </si>
  <si>
    <t>VER921</t>
  </si>
  <si>
    <t>Решетка тип Х Венето Ровередля фасада 596х597V</t>
  </si>
  <si>
    <t>VER922</t>
  </si>
  <si>
    <t>Решетка тип Х Венето Ровере для фасада 356х897V</t>
  </si>
  <si>
    <t>VER923</t>
  </si>
  <si>
    <t>Решетка тип Х Венето Ровере для фасада 356х597V</t>
  </si>
  <si>
    <t>VER924</t>
  </si>
  <si>
    <t>Решетка тип Х Венето Ровере для фасада 356х447V</t>
  </si>
  <si>
    <t>VER925</t>
  </si>
  <si>
    <t>Решетка тип О Венето Ровере для фасада 1316х597V</t>
  </si>
  <si>
    <t>VER926</t>
  </si>
  <si>
    <t>Решетка тип О Венето Ровере для фасада 1316x447V</t>
  </si>
  <si>
    <t>VER927</t>
  </si>
  <si>
    <t>Решетка тип О Венето Ровере для фасада 956x597V</t>
  </si>
  <si>
    <t>VER928</t>
  </si>
  <si>
    <t>Решетка тип О Венето Ровере для фасада 956x447V</t>
  </si>
  <si>
    <t>VER929</t>
  </si>
  <si>
    <t>Решетка тип О Венето Ровере для фасада 716x597V</t>
  </si>
  <si>
    <t>VER930</t>
  </si>
  <si>
    <t>Решетка тип О Венето Ровере для фасада 716x447V</t>
  </si>
  <si>
    <t>VER931</t>
  </si>
  <si>
    <t>Решетка тип О Венето Ровере для фасада 596x597V</t>
  </si>
  <si>
    <t>VER932</t>
  </si>
  <si>
    <t>Решетка тип О Венето Ровере для фасада 356x897V</t>
  </si>
  <si>
    <t>VER933</t>
  </si>
  <si>
    <t>Решетка тип О Венето Ровере для фасада 356x597V</t>
  </si>
  <si>
    <t>VER934</t>
  </si>
  <si>
    <t>Решетка тип О Венето Ровере для фасада 356x447V</t>
  </si>
  <si>
    <t>VER935</t>
  </si>
  <si>
    <t>Решетка декоративная Венето Ровере для фасада 956x597V</t>
  </si>
  <si>
    <t>VER936</t>
  </si>
  <si>
    <t>Решетка декоративная Венето Ровере для фасада 956x447V</t>
  </si>
  <si>
    <t>VER937</t>
  </si>
  <si>
    <t>Решетка декоративная Венето Ровере для фасада 716х597V</t>
  </si>
  <si>
    <t>VER938</t>
  </si>
  <si>
    <t>Решетка декоративная Венето Ровере для фасада 716х447V</t>
  </si>
  <si>
    <t>VER939</t>
  </si>
  <si>
    <t>Решетка декоративная Венето Ровере для фасада 596x597V</t>
  </si>
  <si>
    <t>VER665</t>
  </si>
  <si>
    <t>Планка угловая Венето Ровере 720x45x45</t>
  </si>
  <si>
    <t>VER839</t>
  </si>
  <si>
    <t>Погонаж колонки декоративной Венето Ровере 2320х147</t>
  </si>
  <si>
    <t>VER824</t>
  </si>
  <si>
    <t>Погонаж колонки декоративной Венето Ровере 2320х50</t>
  </si>
  <si>
    <t>VER826</t>
  </si>
  <si>
    <t>Погонаж колонки декоративной Венето Ровере 2320х75</t>
  </si>
  <si>
    <t>VER828</t>
  </si>
  <si>
    <t>Капитель колонки погонажной Венето Ровере 75x75</t>
  </si>
  <si>
    <t>VER838</t>
  </si>
  <si>
    <t>Капитель колонки погонажной Венето Ровере 147х147</t>
  </si>
  <si>
    <t>VER675</t>
  </si>
  <si>
    <t>Колонка декоративная Венето Ровере 956x50</t>
  </si>
  <si>
    <t>VER680</t>
  </si>
  <si>
    <t>Колонка декоративная Венето Ровере 716х50</t>
  </si>
  <si>
    <t>VER846</t>
  </si>
  <si>
    <t>Декор тип Х для капители Венето Ровере 147х147</t>
  </si>
  <si>
    <t>VER847</t>
  </si>
  <si>
    <t>Декор тип Х для капители Венето Ровере 75х75</t>
  </si>
  <si>
    <t>VER848</t>
  </si>
  <si>
    <t>Декор тип О для капители Венето Ровере 147х147</t>
  </si>
  <si>
    <t>VER849</t>
  </si>
  <si>
    <t>Декор тип О для капители Венето Ровере 75х75</t>
  </si>
  <si>
    <t>SHRVER020</t>
  </si>
  <si>
    <t>Штапик-комплект под стекло с решетками тип Х,О для фасада Венето Ровере 956x447V</t>
  </si>
  <si>
    <t>SHRVER115</t>
  </si>
  <si>
    <t>Штапик-комплект под стекло с решетками тип Х,О для фасада Венето Ровере 716х447V</t>
  </si>
  <si>
    <t>SHRVER116</t>
  </si>
  <si>
    <t>Штапик-комплект под стекло с решетками тип Х,О для фасада Венето Ровере 716х597V</t>
  </si>
  <si>
    <t>SHRVER208</t>
  </si>
  <si>
    <t>Штапик-комплект под стекло с решетками тип Х,О для фасада Венето Ровере 1316x447V</t>
  </si>
  <si>
    <t>SHRVER209</t>
  </si>
  <si>
    <t>Штапик-комплект под стекло с решетками тип Х,О для фасада Венето Ровере 1316х597V</t>
  </si>
  <si>
    <t>SHRVER230</t>
  </si>
  <si>
    <t>Штапик-комплект под стекло с решетками тип Х,О для фасада Венето Ровере 956х597V</t>
  </si>
  <si>
    <t>SHRVER320</t>
  </si>
  <si>
    <t>Штапик-комплект под стекло с решетками тип Х,О для фасада Венето Ровере 596x597V</t>
  </si>
  <si>
    <t>SHRVER321</t>
  </si>
  <si>
    <t>Штапик-комплект под стекло с решетками тип Х,О для фасада Венето Ровере 356x447V</t>
  </si>
  <si>
    <t>SHRVER322</t>
  </si>
  <si>
    <t>Штапик-комплект под стекло с решетками тип Х,О для фасада Венето Ровере 356х597V</t>
  </si>
  <si>
    <t>SHRVER323</t>
  </si>
  <si>
    <t>Штапик-комплект под стекло с решетками тип Х,О для фасада Венето Ровере 356х897V</t>
  </si>
  <si>
    <t>VER791</t>
  </si>
  <si>
    <t>Боковина Венето Ровере 2430х650</t>
  </si>
  <si>
    <t>ARR859</t>
  </si>
  <si>
    <t>Карниз верхний прямой Арт Ровере 3660x118x35</t>
  </si>
  <si>
    <t>ARR866</t>
  </si>
  <si>
    <t>Карниз нижний прямой/молдинг Арт Ровере 3660x45x40</t>
  </si>
  <si>
    <t>ARR637</t>
  </si>
  <si>
    <t>Цоколь прямой Арт Ровере 3660x120x18</t>
  </si>
  <si>
    <t>ARR770</t>
  </si>
  <si>
    <t>Уголок внутренний цоколя Арт Ровере 120x38,5x38,5</t>
  </si>
  <si>
    <t>ARR771</t>
  </si>
  <si>
    <t>Переходник для цоколя Арт Ровере 120x25,5x20</t>
  </si>
  <si>
    <t>ARR772</t>
  </si>
  <si>
    <t>Уголок внешний цоколя Арт Ровере 120x28,5x28,5</t>
  </si>
  <si>
    <t>ARR899</t>
  </si>
  <si>
    <t>Ножка цоколя колонки декоративной Арт Ровере 120х147</t>
  </si>
  <si>
    <t>ARR901</t>
  </si>
  <si>
    <t>Ножка цоколя колонки декоративной Арт Ровере 120х75</t>
  </si>
  <si>
    <t>VEF000</t>
  </si>
  <si>
    <t>Фасад Венето Фондо 956х597 L</t>
  </si>
  <si>
    <t>VEF005</t>
  </si>
  <si>
    <t>Фасад Венето Фондо 956x497 L</t>
  </si>
  <si>
    <t>VEF010</t>
  </si>
  <si>
    <t>Фасад Венето Фондо 956х447 L</t>
  </si>
  <si>
    <t>VEF035</t>
  </si>
  <si>
    <t>Фасад Венето Фондо 956х397 L</t>
  </si>
  <si>
    <t>VEF041</t>
  </si>
  <si>
    <t>Фасад Венето Фондо 956x367 L</t>
  </si>
  <si>
    <t>VEF065</t>
  </si>
  <si>
    <t>Фасад Венето Фондо 956х297 L</t>
  </si>
  <si>
    <t>VEF067</t>
  </si>
  <si>
    <t>Фасад Венето Фондо 956х257 L</t>
  </si>
  <si>
    <t>VEF085</t>
  </si>
  <si>
    <t>Фасад Венето Фондо 956х147 L</t>
  </si>
  <si>
    <t>VEF095</t>
  </si>
  <si>
    <t>Фасад Венето Фондо 716х597 L</t>
  </si>
  <si>
    <t>VEF100</t>
  </si>
  <si>
    <t>Фасад Венето Фондо 716x497 L</t>
  </si>
  <si>
    <t>VEF105</t>
  </si>
  <si>
    <t>Фасад Венето Фондо 716х447 L</t>
  </si>
  <si>
    <t>VEF130</t>
  </si>
  <si>
    <t>Фасад Венето Фондо 716х397 L</t>
  </si>
  <si>
    <t>VEF136</t>
  </si>
  <si>
    <t>Фасад Венето Фондо 716x367 L</t>
  </si>
  <si>
    <t>VEF170</t>
  </si>
  <si>
    <t>Фасад Венето Фондо 717х297 L</t>
  </si>
  <si>
    <t>VEF172</t>
  </si>
  <si>
    <t>Фасад Венето Фондо 716х257 L</t>
  </si>
  <si>
    <t>VEF195</t>
  </si>
  <si>
    <t>Фасад Венето Фондо 716x147 L</t>
  </si>
  <si>
    <t>VEF421</t>
  </si>
  <si>
    <t>Фасад Венето Фондо 2036x297 L</t>
  </si>
  <si>
    <t>VEF199</t>
  </si>
  <si>
    <t>Фасад Венето Фондо 1316x297 L</t>
  </si>
  <si>
    <t>VEF205</t>
  </si>
  <si>
    <t>Фасад Венето Фондо 1316х597 L</t>
  </si>
  <si>
    <t>VEF206</t>
  </si>
  <si>
    <t>Фасад Венето Фондо 1316х447 L</t>
  </si>
  <si>
    <t>VEF210</t>
  </si>
  <si>
    <t>Фасад Венето Фондо 1196x597 L</t>
  </si>
  <si>
    <t>VEF240</t>
  </si>
  <si>
    <t>Фасад Венето Фондо 596х597 L</t>
  </si>
  <si>
    <t>VEF245</t>
  </si>
  <si>
    <t>Фасад Венето Фондо 597х447 L</t>
  </si>
  <si>
    <t>VEF259</t>
  </si>
  <si>
    <t>Фасад Венето Фондо 476х597 L</t>
  </si>
  <si>
    <t>VEF261</t>
  </si>
  <si>
    <t>Фасад Венето Фондо 536x597 L</t>
  </si>
  <si>
    <t>VEF262</t>
  </si>
  <si>
    <t>Фасад Венето Фондо 536x447 L</t>
  </si>
  <si>
    <t>VEF263</t>
  </si>
  <si>
    <t>Фасад Венето Фондо 476х447 L</t>
  </si>
  <si>
    <t>VEF290</t>
  </si>
  <si>
    <t>Фасад Венето Фондо 356х897 L</t>
  </si>
  <si>
    <t>VEF305</t>
  </si>
  <si>
    <t>Фасад Венето Фондо 356х597 L</t>
  </si>
  <si>
    <t>VEF320</t>
  </si>
  <si>
    <t>Фасад Венето Фондо 356х447 L</t>
  </si>
  <si>
    <t>VEF341</t>
  </si>
  <si>
    <t>Фасад Венето Фондо 236х597 L</t>
  </si>
  <si>
    <t>VEF342</t>
  </si>
  <si>
    <t>Фасад Венето Фондо 236x447 L</t>
  </si>
  <si>
    <t>Фасады под стекло и решетку</t>
  </si>
  <si>
    <t>VEF001</t>
  </si>
  <si>
    <t>Фасад Венето Фондо 956х597 V</t>
  </si>
  <si>
    <t>VEF020</t>
  </si>
  <si>
    <t>Фасад Венето Фондо 956х447 V</t>
  </si>
  <si>
    <t>VEF096</t>
  </si>
  <si>
    <t>Фасад Венето Фондо 716х597 V</t>
  </si>
  <si>
    <t>VEF115</t>
  </si>
  <si>
    <t>Фасад Венето Фондо 716х447 V</t>
  </si>
  <si>
    <t>VEF204</t>
  </si>
  <si>
    <t>Фасад Венето Фондо 1316х597 V</t>
  </si>
  <si>
    <t>VEF208</t>
  </si>
  <si>
    <t>Фасад Венето Фондо 1316х447 V</t>
  </si>
  <si>
    <t>VEF241</t>
  </si>
  <si>
    <t xml:space="preserve">Фасад Венето Фондо 596х597V </t>
  </si>
  <si>
    <t>VEF295</t>
  </si>
  <si>
    <t xml:space="preserve">Фасад Венето Фондо 356х897 V </t>
  </si>
  <si>
    <t>VEF310</t>
  </si>
  <si>
    <t>Фасад Венето Фондо 356х597 V</t>
  </si>
  <si>
    <t>VEF325</t>
  </si>
  <si>
    <t>Фасад Венето Фондо 356х447 V</t>
  </si>
  <si>
    <t>VEF350</t>
  </si>
  <si>
    <t>Фасад Венето Фондо 177х897 L</t>
  </si>
  <si>
    <t>VEF360</t>
  </si>
  <si>
    <t>Фасад Венето Фондо 177х597 L</t>
  </si>
  <si>
    <t>VEF370</t>
  </si>
  <si>
    <t>Фасад Венето Фондо 177х447 L</t>
  </si>
  <si>
    <t>VEF390</t>
  </si>
  <si>
    <t>Фасад Венето Фондо 116х597 L</t>
  </si>
  <si>
    <t>VEF400</t>
  </si>
  <si>
    <t>Фасад Венето Фондо 116х447 L</t>
  </si>
  <si>
    <t>VEF673</t>
  </si>
  <si>
    <t>Пилястра Венето Фондо 956x147</t>
  </si>
  <si>
    <t>VEF682</t>
  </si>
  <si>
    <t>Пилястра Венето Фондо 716х147</t>
  </si>
  <si>
    <t>VEF915</t>
  </si>
  <si>
    <t>Решетка тип Х Венето Фондо для фасада 1316х597V</t>
  </si>
  <si>
    <t>VEF916</t>
  </si>
  <si>
    <t>Решетка тип Х Венето Фондо для фасада 1316х447V</t>
  </si>
  <si>
    <t>VEF917</t>
  </si>
  <si>
    <t>Решетка тип Х Венето Фондо для фасада 956х597V</t>
  </si>
  <si>
    <t>VEF918</t>
  </si>
  <si>
    <t>Решетка тип Х Венето Фондо для фасада 956х447V</t>
  </si>
  <si>
    <t>VEF919</t>
  </si>
  <si>
    <t>Решетка тип Х Венето Фондо для фасада 716х597V</t>
  </si>
  <si>
    <t>VEF920</t>
  </si>
  <si>
    <t>Решетка тип Х Венето Фондо для фасада 716х447V</t>
  </si>
  <si>
    <t>VEF921</t>
  </si>
  <si>
    <t>Решетка тип Х Венето Фондо для фасада 596х597V</t>
  </si>
  <si>
    <t>VEF922</t>
  </si>
  <si>
    <t>Решетка тип Х Венето Фондо для фасада 356х897V</t>
  </si>
  <si>
    <t>VEF923</t>
  </si>
  <si>
    <t>Решетка тип Х Венето Фондо для фасада 356х597V</t>
  </si>
  <si>
    <t>VEF924</t>
  </si>
  <si>
    <t>Решетка тип Х Венето Фондо для фасада 356х447V</t>
  </si>
  <si>
    <t>VEF925</t>
  </si>
  <si>
    <t>Решетка тип О Венето Фондо для фасада 1316х597V</t>
  </si>
  <si>
    <t>VEF926</t>
  </si>
  <si>
    <t>Решетка тип О Венето Фондо для фасада 1316x447V</t>
  </si>
  <si>
    <t>VEF927</t>
  </si>
  <si>
    <t>Решетка тип О Венето Фондо для фасада 956x597V</t>
  </si>
  <si>
    <t>VEF928</t>
  </si>
  <si>
    <t>Решетка тип О Венето Фондо для фасада 956x447V</t>
  </si>
  <si>
    <t>VEF929</t>
  </si>
  <si>
    <t>Решетка тип О Венето Фондо для фасада 716x597V</t>
  </si>
  <si>
    <t>VEF930</t>
  </si>
  <si>
    <t>Решетка тип О Венето Фондо для фасада 716x447V</t>
  </si>
  <si>
    <t>VEF931</t>
  </si>
  <si>
    <t>Решетка тип О Венето Фондо для фасада 596x597V</t>
  </si>
  <si>
    <t>VEF932</t>
  </si>
  <si>
    <t>Решетка тип О Венето Фондо для фасада 356x897V</t>
  </si>
  <si>
    <t>VEF933</t>
  </si>
  <si>
    <t>Решетка тип О Венето Фондо для фасада 356x597V</t>
  </si>
  <si>
    <t>VEF934</t>
  </si>
  <si>
    <t>Решетка тип О Венето Фондо для фасада 356x447V</t>
  </si>
  <si>
    <t>VEF935</t>
  </si>
  <si>
    <t>Решетка декоративная Венето Фондо для фасада 956x597V</t>
  </si>
  <si>
    <t>VEF936</t>
  </si>
  <si>
    <t>Решетка декоративная Венето Фондо для фасада 956x447V</t>
  </si>
  <si>
    <t>VEF937</t>
  </si>
  <si>
    <t>Решетка декоративная Венето Фондо для фасада 716х597V</t>
  </si>
  <si>
    <t>VEF938</t>
  </si>
  <si>
    <t>Решетка декоративная Венето Фондо для фасада 716х447V</t>
  </si>
  <si>
    <t>VEF939</t>
  </si>
  <si>
    <t>Решетка декоративная Венето Фондо для фасада 596x597V</t>
  </si>
  <si>
    <t>VEF665</t>
  </si>
  <si>
    <t>Планка угловая Венето Фондо 720x45x45</t>
  </si>
  <si>
    <t>VEF839</t>
  </si>
  <si>
    <t>Погонаж колонки декоративной Венето Фондо 2500х147</t>
  </si>
  <si>
    <t>VEF824</t>
  </si>
  <si>
    <t>Погонаж колонки декоративной Венето Фондо 2500х50</t>
  </si>
  <si>
    <t>VEF826</t>
  </si>
  <si>
    <t>Погонаж колонки декоративной Венето Фондо 2500х75</t>
  </si>
  <si>
    <t>VEF828</t>
  </si>
  <si>
    <t>Капитель колонки погонажной Венето Фондо 75x75</t>
  </si>
  <si>
    <t>VEF838</t>
  </si>
  <si>
    <t>Капитель колонки погонажной Венето Фондо 147х147</t>
  </si>
  <si>
    <t>VEF675</t>
  </si>
  <si>
    <t>Колонка декоративная Венето Фондо 956x50</t>
  </si>
  <si>
    <t>VEF680</t>
  </si>
  <si>
    <t>Колонка декоративная Венето Фондо 716х50</t>
  </si>
  <si>
    <t>VEF846</t>
  </si>
  <si>
    <t>Декор тип Х для капители Венето Фондо 147х147</t>
  </si>
  <si>
    <t>VEF847</t>
  </si>
  <si>
    <t>Декор тип Х для капители Венето Фондо 75х75</t>
  </si>
  <si>
    <t>VEF848</t>
  </si>
  <si>
    <t>Декор тип О для капители Венето Фондо 147х147</t>
  </si>
  <si>
    <t>VEF849</t>
  </si>
  <si>
    <t>Декор тип О для капители Венето Фондо 75х75</t>
  </si>
  <si>
    <t>SHRVEF020</t>
  </si>
  <si>
    <t>Штапик-комплект под стекло с решетками тип Х,О для фасада Венето Фондо 956x447V</t>
  </si>
  <si>
    <t>SHRVEF115</t>
  </si>
  <si>
    <t>Штапик-комплект под стекло с решетками тип Х,О для фасада Венето Фондо 716х447V</t>
  </si>
  <si>
    <t>SHRVEF116</t>
  </si>
  <si>
    <t>Штапик-комплект под стекло с решетками тип Х,О для фасада Венето Фондо 716х597V</t>
  </si>
  <si>
    <t>SHRVEF208</t>
  </si>
  <si>
    <t>Штапик-комплект под стекло с решетками тип Х,О для фасада Венето Фондо 1316x447V</t>
  </si>
  <si>
    <t>SHRVEF209</t>
  </si>
  <si>
    <t>Штапик-комплект под стекло с решетками тип Х,О для фасада Венето Фондо 1316х597V</t>
  </si>
  <si>
    <t>SHRVEF230</t>
  </si>
  <si>
    <t>Штапик-комплект под стекло с решетками тип Х,О для фасада Венето Фондо 956х597V</t>
  </si>
  <si>
    <t>SHRVEF320</t>
  </si>
  <si>
    <t>Штапик-комплект под стекло с решетками тип Х,О для фасада Венето Фондо 596x597V</t>
  </si>
  <si>
    <t>SHRVEF321</t>
  </si>
  <si>
    <t>Штапик-комплект под стекло с решетками тип Х,О для фасада Венето Фондо 356x447V</t>
  </si>
  <si>
    <t>SHRVEF322</t>
  </si>
  <si>
    <t>Штапик-комплект под стекло с решетками тип Х,О для фасада Венето Фондо 356х597V</t>
  </si>
  <si>
    <t>SHRVEF323</t>
  </si>
  <si>
    <t>Штапик-комплект под стекло с решетками тип Х,О для фасада Венето Фондо  356х897V</t>
  </si>
  <si>
    <t>ARF859</t>
  </si>
  <si>
    <t>Карниз верхний прямой Арт Фондо 3660x118x35</t>
  </si>
  <si>
    <t>ARF866</t>
  </si>
  <si>
    <t>Карниз нижний прямой/молдинг Арт Фондо 3660x45x40</t>
  </si>
  <si>
    <t>ARF637</t>
  </si>
  <si>
    <t>Цоколь прямой Арт Фондо 3660x120x18</t>
  </si>
  <si>
    <t>ARF770</t>
  </si>
  <si>
    <t>Уголок внутренний цоколя Арт Фондо 120x38,5x38,5</t>
  </si>
  <si>
    <t>ARF771</t>
  </si>
  <si>
    <t>Переходник для цоколя Арт Фондо 120x25,5x20</t>
  </si>
  <si>
    <t>ARF772</t>
  </si>
  <si>
    <t>Уголок внешний цоколя Арт Фондо 120x28,5x28,5</t>
  </si>
  <si>
    <t>ARF899</t>
  </si>
  <si>
    <t>Ножка цоколя колонки декоративной Арт Фондо 120х147</t>
  </si>
  <si>
    <t>ARF901</t>
  </si>
  <si>
    <t xml:space="preserve"> Ножка цоколя колонки декоративной Арт Фондо 120х75</t>
  </si>
  <si>
    <t>IRO000</t>
  </si>
  <si>
    <t>Фасад Айрон 956x597</t>
  </si>
  <si>
    <t>IRO010</t>
  </si>
  <si>
    <t>Фасад Айрон 956x447</t>
  </si>
  <si>
    <t>IRO095</t>
  </si>
  <si>
    <t>Фасад Айрон 716x597</t>
  </si>
  <si>
    <t>IRO105</t>
  </si>
  <si>
    <t>Фасад Айрон 716x447</t>
  </si>
  <si>
    <t>IRO205</t>
  </si>
  <si>
    <t>Фасад Айрон 1316x597</t>
  </si>
  <si>
    <t>IRO207</t>
  </si>
  <si>
    <t>Фасад Айрон 1316x447</t>
  </si>
  <si>
    <t>IRO240</t>
  </si>
  <si>
    <t>Фасад Айрон 596x597</t>
  </si>
  <si>
    <t>IRO320</t>
  </si>
  <si>
    <t>Фасад Айрон 356x447</t>
  </si>
  <si>
    <t>IRO951</t>
  </si>
  <si>
    <t>Профиль горизонтальный для фасада Айрон с ручкой 20,5х447</t>
  </si>
  <si>
    <t>IRO953</t>
  </si>
  <si>
    <t>Профиль горизонтальный для фасада Айрон с ручкой 20,5х597</t>
  </si>
  <si>
    <t>Профиль вертикальный погонажный/винты</t>
  </si>
  <si>
    <t>IRO950</t>
  </si>
  <si>
    <t>Профиль горизонтальный для фасада Айрон без ручки 20,5х447</t>
  </si>
  <si>
    <t>IRO952</t>
  </si>
  <si>
    <t>Профиль горизонтальный для фасада Айрон без ручки 20,5х597</t>
  </si>
  <si>
    <t>IRO954</t>
  </si>
  <si>
    <t>Профиль вертикальный погонажный Айрон 52х3000</t>
  </si>
  <si>
    <t>IRO955</t>
  </si>
  <si>
    <t>Уплотнитель для вертикального погонажного профиля Айрон 3000мм</t>
  </si>
  <si>
    <t>IRO956</t>
  </si>
  <si>
    <t>Комплект винтов (8 шт) для фасада Айрон</t>
  </si>
  <si>
    <t>IRO003S</t>
  </si>
  <si>
    <t>IRO030S</t>
  </si>
  <si>
    <t>IRO094S</t>
  </si>
  <si>
    <t>IRO125S</t>
  </si>
  <si>
    <t>IRO202S</t>
  </si>
  <si>
    <t>IRO209S</t>
  </si>
  <si>
    <t>IRO244S</t>
  </si>
  <si>
    <t>IRO337S</t>
  </si>
  <si>
    <t>nois@nois.su</t>
  </si>
  <si>
    <t>www.nois.su</t>
  </si>
  <si>
    <t>+7 (383) 325-30-50</t>
  </si>
  <si>
    <t>VEC207</t>
  </si>
  <si>
    <t>Фасад Венето Классико 1316 х447 L</t>
  </si>
  <si>
    <t>VEC205</t>
  </si>
  <si>
    <t>Фасад Венето Классико 1316 х 597 L</t>
  </si>
  <si>
    <t>VEC210</t>
  </si>
  <si>
    <t>Фасад Венето Классико 1196 х 597 L</t>
  </si>
  <si>
    <t>VEC000</t>
  </si>
  <si>
    <t>Фасад Венето Классико 956 х 597 L</t>
  </si>
  <si>
    <t>VEC005</t>
  </si>
  <si>
    <t>Фасад Венето Классико 956 х 497 L</t>
  </si>
  <si>
    <t>VEC010</t>
  </si>
  <si>
    <t>Фасад Венето Классико 956 х 447 L</t>
  </si>
  <si>
    <t>VEC035</t>
  </si>
  <si>
    <t>Фасад Венето Классико 956 х 397 L</t>
  </si>
  <si>
    <t>VEC040</t>
  </si>
  <si>
    <t>Фасад Венето Классико 956 х 366 L</t>
  </si>
  <si>
    <t>VEC065</t>
  </si>
  <si>
    <t>Фасад Венето Классико 956 х 297 L</t>
  </si>
  <si>
    <t>VEC085</t>
  </si>
  <si>
    <t>Фасад Венето Классико 956 х 147 L</t>
  </si>
  <si>
    <t>VEC095</t>
  </si>
  <si>
    <t>Фасад Венето Классико 716 х 597 L</t>
  </si>
  <si>
    <t>VEC100</t>
  </si>
  <si>
    <t>Фасад Венето Классико 716 х 497 L</t>
  </si>
  <si>
    <t>VEC105</t>
  </si>
  <si>
    <t>Фасад Венето Классико 716 х 447 L</t>
  </si>
  <si>
    <t>VEC130</t>
  </si>
  <si>
    <t>Фасад Венето Классико 716 х 397 L</t>
  </si>
  <si>
    <t>VEC135</t>
  </si>
  <si>
    <t>Фасад Венето Классико 716 х 366 L</t>
  </si>
  <si>
    <t>VEC170</t>
  </si>
  <si>
    <t>Фасад Венето Классико 716 х 297 L</t>
  </si>
  <si>
    <t>VEC195</t>
  </si>
  <si>
    <t>Фасад Венето Классико 716 х 147 L</t>
  </si>
  <si>
    <t>VEC240</t>
  </si>
  <si>
    <t>Фасад Венето Классико 596 х 597 L</t>
  </si>
  <si>
    <t>VEC245</t>
  </si>
  <si>
    <t>Фасад Венето Классико 596 х 447 L</t>
  </si>
  <si>
    <t>VEC261</t>
  </si>
  <si>
    <t>Фасад Венето Классико 536 х 597 L</t>
  </si>
  <si>
    <t>VEC262</t>
  </si>
  <si>
    <t>Фасад Венето Классико 536 х 447 L</t>
  </si>
  <si>
    <t>VEC259</t>
  </si>
  <si>
    <t>Фасад Венето Классико 476 х 597 L</t>
  </si>
  <si>
    <t>VEC263</t>
  </si>
  <si>
    <t>Фасад Венето Классико 476 х 447 L</t>
  </si>
  <si>
    <t>VEC290</t>
  </si>
  <si>
    <t>Фасад Венето Классико 356 х 897 L</t>
  </si>
  <si>
    <t>VEC305</t>
  </si>
  <si>
    <t>Фасад Венето Классико 356 х 597 L</t>
  </si>
  <si>
    <t>VEC320</t>
  </si>
  <si>
    <t>Фасад Венето Классико 356 х 447 L</t>
  </si>
  <si>
    <t>VEC341</t>
  </si>
  <si>
    <t>Фасад Венето Классико 236 х 597 L</t>
  </si>
  <si>
    <t>VEC342</t>
  </si>
  <si>
    <t>Фасад Венето Классико 236 х 447 L</t>
  </si>
  <si>
    <t>VEC208</t>
  </si>
  <si>
    <t>Фасад Венето Классико 1316 х 447 V</t>
  </si>
  <si>
    <t>VEC001</t>
  </si>
  <si>
    <t>Фасад Венето Классико 965 х 597 V</t>
  </si>
  <si>
    <t>VEC020</t>
  </si>
  <si>
    <t>Фасад Венето Классико 965 х 447 V</t>
  </si>
  <si>
    <t>VEC070</t>
  </si>
  <si>
    <t>Фасад Венето Классико 965 х 297 V</t>
  </si>
  <si>
    <t>Фасад Венето Классико 716 х 597 V</t>
  </si>
  <si>
    <t>VEC115</t>
  </si>
  <si>
    <t>Фасад Венето Классико 716 х 447 V</t>
  </si>
  <si>
    <t>VEC175</t>
  </si>
  <si>
    <t>Фасад Венето Классико 716 х 297 V</t>
  </si>
  <si>
    <t>VEC241</t>
  </si>
  <si>
    <t>Фасад Венето Классико 596 х 597 V</t>
  </si>
  <si>
    <t>VEC350</t>
  </si>
  <si>
    <t>Фасад Венето Классико 177 х 897 L</t>
  </si>
  <si>
    <t>VEC360</t>
  </si>
  <si>
    <t>Фасад Венето Классико 177 х 597 L</t>
  </si>
  <si>
    <t>VEC370</t>
  </si>
  <si>
    <t>Фасад Венето Классико 177 х 447 L</t>
  </si>
  <si>
    <t>VEC380</t>
  </si>
  <si>
    <t>Фасад Венето Классико 177 х 397 L</t>
  </si>
  <si>
    <t>VEC381</t>
  </si>
  <si>
    <t>Фасад Венето Классико 177 х 297 L</t>
  </si>
  <si>
    <t>VEC390</t>
  </si>
  <si>
    <t>Фасад Венето Классико 116 х 597 L</t>
  </si>
  <si>
    <t>VEC673</t>
  </si>
  <si>
    <t>Пилястра Венето Классико 956 х 147</t>
  </si>
  <si>
    <t>VEC674</t>
  </si>
  <si>
    <t>Пилястра Венето Классико 716 х 147</t>
  </si>
  <si>
    <t>VEC665</t>
  </si>
  <si>
    <t>Планка угловая Венето Классико 720 х 45 х 45</t>
  </si>
  <si>
    <t>VEC839</t>
  </si>
  <si>
    <t>Погонаж колонки декоративной Венето Классико 2500 х 147</t>
  </si>
  <si>
    <t>VEC826</t>
  </si>
  <si>
    <t>Погонаж колонки декоративной Венето Классико 2500 х 75</t>
  </si>
  <si>
    <t>VEC824</t>
  </si>
  <si>
    <t>Погонаж колонки декоративной Венето Классико 2500 х 50</t>
  </si>
  <si>
    <t>VEC838</t>
  </si>
  <si>
    <t>Капитель колонки погонажной Венето Классико 147 х 147</t>
  </si>
  <si>
    <t>VEC828</t>
  </si>
  <si>
    <t>Капитель колонки погонажной Венето Классико 75 х 75</t>
  </si>
  <si>
    <t>VEC825</t>
  </si>
  <si>
    <t>Капитель колонки погонажной Венето Классико 50 х 50</t>
  </si>
  <si>
    <t>VEC850</t>
  </si>
  <si>
    <t>Декор для капители Венето Классико 147 х 147</t>
  </si>
  <si>
    <t>VEC851</t>
  </si>
  <si>
    <t>Декор для капители Венето Классико 75 х 75</t>
  </si>
  <si>
    <t>VEC935</t>
  </si>
  <si>
    <t>Решетка декоративная  Венето Классико для фасада 956 х 597</t>
  </si>
  <si>
    <t>VEC936</t>
  </si>
  <si>
    <t>Решетка декоративная  Венето Классико для фасада 956 х 447</t>
  </si>
  <si>
    <t>VEC937</t>
  </si>
  <si>
    <t>Решетка декоративная  Венето Классико для фасада 716 х 597</t>
  </si>
  <si>
    <t>VEC938</t>
  </si>
  <si>
    <t>Решетка декоративная  Венето Классико для фасада 716 х 447</t>
  </si>
  <si>
    <t>VEC939</t>
  </si>
  <si>
    <t>Решетка декоративная  Венето Классико для фасада 596 х 597</t>
  </si>
  <si>
    <t>VEC791</t>
  </si>
  <si>
    <t>Боковина Венето Классико 2430 х 650</t>
  </si>
  <si>
    <t>SHVEC208</t>
  </si>
  <si>
    <t>Штапик ПВХ-комплект под стекло или декор.решетку для фасада Венето Классико 1316 х 447V</t>
  </si>
  <si>
    <t>SHVEC230</t>
  </si>
  <si>
    <t>Штапик ПВХ-комплект под стекло или декор.решетку для фасада Венето Классико 956 х 597V</t>
  </si>
  <si>
    <t>SHVEC020</t>
  </si>
  <si>
    <t>Штапик ПВХ-комплект под стекло или декор.решетку для фасада Венето Классико 956 х 447V</t>
  </si>
  <si>
    <t>SHVEC070</t>
  </si>
  <si>
    <t>Штапик ПВХ-комплект под стекло или декор.решетку для фасада Венето Классико 956 х 297V</t>
  </si>
  <si>
    <t>SHVEC116</t>
  </si>
  <si>
    <t>Штапик ПВХ-комплект под стекло или декор.решетку для фасада Венето Классико 716 х 597V</t>
  </si>
  <si>
    <t>SHVEC115</t>
  </si>
  <si>
    <t>Штапик ПВХ-комплект под стекло или декор.решетку для фасада Венето Классико 716 х 447V</t>
  </si>
  <si>
    <t>SHVEC175</t>
  </si>
  <si>
    <t>Штапик ПВХ-комплект под стекло или декор.решетку для фасада Венето Классико 716 х 297V</t>
  </si>
  <si>
    <t>SHVEC320</t>
  </si>
  <si>
    <t>Штапик ПВХ-комплект под стекло или декор.решетку для фасада Венето Классико 596 х 597V</t>
  </si>
  <si>
    <t>VEC860</t>
  </si>
  <si>
    <t>Карниз верхний прямой Венето Классико 3660 х 118 х 35</t>
  </si>
  <si>
    <t>VEC866</t>
  </si>
  <si>
    <t>Карниз нижний прямой/молдинг Венето Классико 3660 х 68 х 32</t>
  </si>
  <si>
    <t>VEC637</t>
  </si>
  <si>
    <t>Цоколь прямой Венето Классико 3660 х 120 х 18</t>
  </si>
  <si>
    <t>VEC770</t>
  </si>
  <si>
    <t>Уголок внутренний цоколя Венето Классико 120 х 38,5 х 38,5</t>
  </si>
  <si>
    <t>VEC772</t>
  </si>
  <si>
    <t>Уголок внешнийний цоколя Венето Классико 120 х 28,5 х 28,6</t>
  </si>
  <si>
    <t>VEC771</t>
  </si>
  <si>
    <t>Переходник для цоколя Венето Классико 120 х 25,5 х 20</t>
  </si>
  <si>
    <t>VEC899</t>
  </si>
  <si>
    <t>Ножка цоколя колонки декоративной Венето Классико 120 х 147 х 32</t>
  </si>
  <si>
    <t>VEC901</t>
  </si>
  <si>
    <t>Ножка цоколя колонки декоративной Венето Классико 120 х 75 х 32</t>
  </si>
  <si>
    <t>VEC905</t>
  </si>
  <si>
    <t>Колонна Венето Классико 840х140</t>
  </si>
  <si>
    <t>Стекла прямые (Венето Классико)</t>
  </si>
  <si>
    <t>VEC209V</t>
  </si>
  <si>
    <t>Стекло Венето Классико под фасад Венето Классико под фасад 1316 х 447V</t>
  </si>
  <si>
    <t>VEC003V</t>
  </si>
  <si>
    <t>Стекло Венето Классико под фасад Венето Классико под фасад 965 х 597V</t>
  </si>
  <si>
    <t>VEC030V</t>
  </si>
  <si>
    <t>Стекло Венето Классико под фасад Венето Классико под фасад 965 х 447V</t>
  </si>
  <si>
    <t>VEC337V</t>
  </si>
  <si>
    <t>Стекло Венето Классико под фасад Венето Классико под фасад 965 х 297V</t>
  </si>
  <si>
    <t>VEC094V</t>
  </si>
  <si>
    <t>Стекло Венето Классико под фасад Венето Классико под фасад 716 х 597V</t>
  </si>
  <si>
    <t>VEC125V</t>
  </si>
  <si>
    <t>Стекло Венето Классико под фасад Венето Классико под фасад 716 х 447V</t>
  </si>
  <si>
    <t>VEC338V</t>
  </si>
  <si>
    <t>Стекло Венето Классико под фасад Венето Классико под фасад 716 х 297V</t>
  </si>
  <si>
    <t>VEC244V</t>
  </si>
  <si>
    <t>Стекло Венето Классико под фасад Венето Классико под фасад 596 х 597V</t>
  </si>
  <si>
    <t>CAD205</t>
  </si>
  <si>
    <t>Фасад Кадоро 1316 x 597 L</t>
  </si>
  <si>
    <t>CAD206</t>
  </si>
  <si>
    <t>Фасад Кадоро 1316 x 447 L</t>
  </si>
  <si>
    <t>CAD210</t>
  </si>
  <si>
    <t>Фасад Кадоро 1196 x 597 L</t>
  </si>
  <si>
    <t>CAD000</t>
  </si>
  <si>
    <t>Фасад Кадоро 956  x 597 L</t>
  </si>
  <si>
    <t>CAD005</t>
  </si>
  <si>
    <t>Фасад Кадоро 956  x 497 L</t>
  </si>
  <si>
    <t>CAD010</t>
  </si>
  <si>
    <t>Фасад Кадоро 956  x 447 L</t>
  </si>
  <si>
    <t>CAD035</t>
  </si>
  <si>
    <t>Фасад Кадоро 956  x 397 L</t>
  </si>
  <si>
    <t>CAD041</t>
  </si>
  <si>
    <t>Фасад Кадоро 956  x 374 L</t>
  </si>
  <si>
    <t>CAD065</t>
  </si>
  <si>
    <t>Фасад Кадоро 956  x 297 L</t>
  </si>
  <si>
    <t>CAD095</t>
  </si>
  <si>
    <t>Фасад Кадоро 716  x 597 L</t>
  </si>
  <si>
    <t>CAD100</t>
  </si>
  <si>
    <t>Фасад Кадоро 716  x 497 L</t>
  </si>
  <si>
    <t>CAD105</t>
  </si>
  <si>
    <t>Фасад Кадоро 716  x 447 L</t>
  </si>
  <si>
    <t>CAD130</t>
  </si>
  <si>
    <t>Фасад Кадоро 716  x 397 L</t>
  </si>
  <si>
    <t>CAD136</t>
  </si>
  <si>
    <t>Фасад Кадоро 716  x 374 L</t>
  </si>
  <si>
    <t>CAD170</t>
  </si>
  <si>
    <t>Фасад Кадоро 716  x 297 L</t>
  </si>
  <si>
    <t>CAD240</t>
  </si>
  <si>
    <t>Фасад Кадоро 596  x 597 L</t>
  </si>
  <si>
    <t>CAD245</t>
  </si>
  <si>
    <t>Фасад Кадоро 596  x 447 L</t>
  </si>
  <si>
    <t>CAD261</t>
  </si>
  <si>
    <t>Фасад Кадоро 536  x 597 L</t>
  </si>
  <si>
    <t>CAD262</t>
  </si>
  <si>
    <t>Фасад Кадоро 536  x 447 L</t>
  </si>
  <si>
    <t>CAD259</t>
  </si>
  <si>
    <t>Фасад Кадоро 476  x 597 L</t>
  </si>
  <si>
    <t>CAD236</t>
  </si>
  <si>
    <t>Фасад Кадоро 476  x 447 L</t>
  </si>
  <si>
    <t>CAD290</t>
  </si>
  <si>
    <t>Фасад Кадоро 356  x 897 L</t>
  </si>
  <si>
    <t>CAD305</t>
  </si>
  <si>
    <t>Фасад Кадоро 356  x 597 L</t>
  </si>
  <si>
    <t>CAD320</t>
  </si>
  <si>
    <t>Фасад Кадоро 356  x 447 L</t>
  </si>
  <si>
    <t>CAD341</t>
  </si>
  <si>
    <t>Фасад Кадоро 236  x 597 L</t>
  </si>
  <si>
    <t>CAD342</t>
  </si>
  <si>
    <t>Фасад Кадоро 236  x 447 L</t>
  </si>
  <si>
    <t>CAD085</t>
  </si>
  <si>
    <t>CAD195</t>
  </si>
  <si>
    <t>Фасад Кадоро 716  x  147 L</t>
  </si>
  <si>
    <t>Фасад Кадоро 956  x  147 L</t>
  </si>
  <si>
    <t>CAD208</t>
  </si>
  <si>
    <t>Фасад Кадоро 1316 x 447 V</t>
  </si>
  <si>
    <t>CAD299</t>
  </si>
  <si>
    <t>Фасад Кадоро 1316 x 297 V</t>
  </si>
  <si>
    <t>CAD001</t>
  </si>
  <si>
    <t>Фасад Кадоро 956  x 597 V</t>
  </si>
  <si>
    <t>CAD020</t>
  </si>
  <si>
    <t>Фасад Кадоро 956  x 447 V</t>
  </si>
  <si>
    <t>CAD070</t>
  </si>
  <si>
    <t>Фасад Кадоро 956  x 297 V</t>
  </si>
  <si>
    <t>CAD096</t>
  </si>
  <si>
    <t>Фасад Кадоро 716  x 597 V</t>
  </si>
  <si>
    <t>CAD115</t>
  </si>
  <si>
    <t>Фасад Кадоро 716  x 447 V</t>
  </si>
  <si>
    <t>CAD175</t>
  </si>
  <si>
    <t>Фасад Кадоро 716  x  297 V</t>
  </si>
  <si>
    <t>CAD241</t>
  </si>
  <si>
    <t>Фасад Кадоро 596  x  597 V</t>
  </si>
  <si>
    <t>CAD295</t>
  </si>
  <si>
    <t>Фасад Кадоро 356  x  897 V</t>
  </si>
  <si>
    <t>CAD310</t>
  </si>
  <si>
    <t>Фасад Кадоро 356  x  597 V</t>
  </si>
  <si>
    <t>CAD325</t>
  </si>
  <si>
    <t>Фасад Кадоро 356  x  447V</t>
  </si>
  <si>
    <t>CAD350</t>
  </si>
  <si>
    <t>Фасад Кадоро 177  x  897 L</t>
  </si>
  <si>
    <t>CAD360</t>
  </si>
  <si>
    <t>Фасад Кадоро 177  x  597 L</t>
  </si>
  <si>
    <t>CAD370</t>
  </si>
  <si>
    <t>Фасад Кадоро 177  x  447 L</t>
  </si>
  <si>
    <t>CAD380</t>
  </si>
  <si>
    <t>Фасад Кадоро 177  x  397 L</t>
  </si>
  <si>
    <t>CAD381</t>
  </si>
  <si>
    <t>Фасад Кадоро 177  x  297 L</t>
  </si>
  <si>
    <t>CAD390</t>
  </si>
  <si>
    <t>Фасад Кадоро 116  x  597 T</t>
  </si>
  <si>
    <t>CAD665</t>
  </si>
  <si>
    <t>Планка угловая Кадоро 720 x 45 х 45</t>
  </si>
  <si>
    <t>CAD824</t>
  </si>
  <si>
    <t>Погонаж колонки декоративной Кадоро 2500 x 50</t>
  </si>
  <si>
    <t>CAD826</t>
  </si>
  <si>
    <t>Погонаж колонки декоративной Кадоро 2500 x 75</t>
  </si>
  <si>
    <t>CAD839</t>
  </si>
  <si>
    <t xml:space="preserve">Погонаж колонки декоративной Кадоро 2500 x 147 </t>
  </si>
  <si>
    <t>CAD825</t>
  </si>
  <si>
    <t>Капитель колонки декоративной Кадоро 50 x 50</t>
  </si>
  <si>
    <t>CAD828</t>
  </si>
  <si>
    <t>Капитель колонки декоративной Кадоро 75 x 75</t>
  </si>
  <si>
    <t>CAD838</t>
  </si>
  <si>
    <t>Капитель колонки декоративной Кадоро 147 x 147</t>
  </si>
  <si>
    <t>CAD791</t>
  </si>
  <si>
    <t>Боковина Кадоро 2430 x 650</t>
  </si>
  <si>
    <t>Декоративные решетки</t>
  </si>
  <si>
    <t>CAD955</t>
  </si>
  <si>
    <t xml:space="preserve">Декоративная решетка Кадоро 1316X447 </t>
  </si>
  <si>
    <t>CAD956</t>
  </si>
  <si>
    <t>Декоративная решетка Кадоро 1316X297</t>
  </si>
  <si>
    <t>CAD957</t>
  </si>
  <si>
    <t>Декоративная решетка Кадоро 956X447</t>
  </si>
  <si>
    <t>CAD958</t>
  </si>
  <si>
    <t>Декоративная решетка Кадоро 956X297</t>
  </si>
  <si>
    <t>CAD959</t>
  </si>
  <si>
    <t>Декоративная решетка Кадоро 716X447</t>
  </si>
  <si>
    <t>CAD960</t>
  </si>
  <si>
    <t>Декоративная решетка Кадоро 716X297</t>
  </si>
  <si>
    <t>CAD905</t>
  </si>
  <si>
    <t>Колонна Кадоро 840х140</t>
  </si>
  <si>
    <t>CAD860</t>
  </si>
  <si>
    <t>Карниз верхний прямой Кадоро 3660x118x35</t>
  </si>
  <si>
    <t>CAD869</t>
  </si>
  <si>
    <t>Карниз нижний прямой/молдинг Кадоро 3660x52x50</t>
  </si>
  <si>
    <t>CAD899</t>
  </si>
  <si>
    <t>Ножка цоколя колонки декоративной Кадоро 120х147</t>
  </si>
  <si>
    <t>CAD901</t>
  </si>
  <si>
    <t>Ножка цоколя колонки декоративной Кадоро 120х75</t>
  </si>
  <si>
    <t>CAD637</t>
  </si>
  <si>
    <t>Цоколь прямой Кадоро 3660x120x18</t>
  </si>
  <si>
    <t>CAD770</t>
  </si>
  <si>
    <t>Уголок внутренний цоколя Кадоро 120x38,5x38,5</t>
  </si>
  <si>
    <t>CAD771</t>
  </si>
  <si>
    <t>Переходник для цоколя Кадоро 120x25,5x20</t>
  </si>
  <si>
    <t>CAD772</t>
  </si>
  <si>
    <t>Уголок внешний цоколя Кадоро 120x28,5x28,5</t>
  </si>
  <si>
    <t>Глухие декоративные филенки</t>
  </si>
  <si>
    <t>CAD961</t>
  </si>
  <si>
    <t>Глухая декоративная филенка Кадоро 1316X447</t>
  </si>
  <si>
    <t>CAD962</t>
  </si>
  <si>
    <t>Глухая декоративная филенка Кадоро 1316X297</t>
  </si>
  <si>
    <t>CAD963</t>
  </si>
  <si>
    <t xml:space="preserve">Глухая декоративная филенка Кадоро 956X447 </t>
  </si>
  <si>
    <t>CAD964</t>
  </si>
  <si>
    <t>Глухая декоративная филенка Кадоро 956X297</t>
  </si>
  <si>
    <t>CAD965</t>
  </si>
  <si>
    <t xml:space="preserve">Глухая декоративная филенка Кадоро 716X447  </t>
  </si>
  <si>
    <t>CAD966</t>
  </si>
  <si>
    <t>Глухая декоративная филенка Кадоро 716X297</t>
  </si>
  <si>
    <t>Штапик под стекло</t>
  </si>
  <si>
    <t>CADHV206</t>
  </si>
  <si>
    <t>Штапик по стекло для фасада Кадоро 1316х447</t>
  </si>
  <si>
    <t>CADHV299</t>
  </si>
  <si>
    <t>Штапик по стекло для фасада Кадоро 1316х297</t>
  </si>
  <si>
    <t>CADHV001</t>
  </si>
  <si>
    <t>Штапик по стекло для фасада Кадоро 956х597</t>
  </si>
  <si>
    <t>CADHV020</t>
  </si>
  <si>
    <t>Штапик по стекло для фасада Кадоро 956х447</t>
  </si>
  <si>
    <t>CADHV070</t>
  </si>
  <si>
    <t>Штапик по стекло для фасада Кадоро 956x297</t>
  </si>
  <si>
    <t>CADHV096</t>
  </si>
  <si>
    <t>Штапик по стекло для фасада Кадоро 716х597</t>
  </si>
  <si>
    <t>CADHV115</t>
  </si>
  <si>
    <t>Штапик по стекло для фасада Кадоро 716х447</t>
  </si>
  <si>
    <t>CADHV175</t>
  </si>
  <si>
    <t>Штапик по стекло для фасада Кадоро 716х297</t>
  </si>
  <si>
    <t>CADHV241</t>
  </si>
  <si>
    <t>Штапик по стекло для фасада Кадоро 596х597</t>
  </si>
  <si>
    <t>CADHV295</t>
  </si>
  <si>
    <t>Штапик по стекло для фасада Кадоро 356х897</t>
  </si>
  <si>
    <t>CADHV310</t>
  </si>
  <si>
    <t>Штапик по стекло для фасада Кадоро 356х597</t>
  </si>
  <si>
    <t>CADHV325</t>
  </si>
  <si>
    <t>Штапик по стекло для фасада Кадоро 356х447</t>
  </si>
  <si>
    <t>Штапик под стекло с декор. решеткой или глухой декор. филенкой</t>
  </si>
  <si>
    <t>CADHVP206</t>
  </si>
  <si>
    <t>Штапик под стекло с декор. решеткой или грухой декор. филенкой для фасада Кадоро 1316х447</t>
  </si>
  <si>
    <t>CADHVP299</t>
  </si>
  <si>
    <t>Штапик под стекло с декор. решеткой или грухой декор. филенкой для фасада Кадоро 1316х297</t>
  </si>
  <si>
    <t>CADHVP020</t>
  </si>
  <si>
    <t>Штапик под стекло с декор. решеткой или грухой декор. филенкой для фасада Кадоро 956х447</t>
  </si>
  <si>
    <t>CADHVP070</t>
  </si>
  <si>
    <t>Штапик под стекло с декор. решеткой или грухой декор. филенкой для фасада Кадоро 956х297</t>
  </si>
  <si>
    <t>CADHVP115</t>
  </si>
  <si>
    <t>Штапик под стекло с декор. решеткой или грухой декор. филенкой для фасада Кадоро 716х447</t>
  </si>
  <si>
    <t>CADHVP175</t>
  </si>
  <si>
    <t>Штапик под стекло с декор. решеткой или грухой декор. филенкой для фасада Кадоро 716х297</t>
  </si>
  <si>
    <t>Стекла прямые (Верона)</t>
  </si>
  <si>
    <t>CAD209V</t>
  </si>
  <si>
    <t>Стекло Верона под фасада Кадоро 1316х447 V</t>
  </si>
  <si>
    <t>CAD208V</t>
  </si>
  <si>
    <t>Стекло Верона под фасада Кадоро 1316х297 V</t>
  </si>
  <si>
    <t>CAD003V</t>
  </si>
  <si>
    <t>Стекло Верона под фасада Кадоро  956х597 V</t>
  </si>
  <si>
    <t>CAD030V</t>
  </si>
  <si>
    <t>Стекло Верона под фасада Кадоро 956х447 V</t>
  </si>
  <si>
    <t>CAD080V</t>
  </si>
  <si>
    <t>Стекло Верона под фасада Кадоро  956х297 V</t>
  </si>
  <si>
    <t>CAD094V</t>
  </si>
  <si>
    <t>Стекло Верона под фасада Кадоро 716х597 V</t>
  </si>
  <si>
    <t>CAD125V</t>
  </si>
  <si>
    <t>Стекло Верона под фасада Кадоро 716х447 V</t>
  </si>
  <si>
    <t>CAD185V</t>
  </si>
  <si>
    <t>Стекло Верона под фасада Кадоро 716х297 V</t>
  </si>
  <si>
    <t>CAD244V</t>
  </si>
  <si>
    <t>Стекло Верона под фасада Кадоро 596х597 V</t>
  </si>
  <si>
    <t>CAD300V</t>
  </si>
  <si>
    <t>Стекло Верона под фасада Кадоро 356х897 V</t>
  </si>
  <si>
    <t>CAD315V</t>
  </si>
  <si>
    <t>Стекло Верона под фасада Кадоро 356х597 V</t>
  </si>
  <si>
    <t>CAD337V</t>
  </si>
  <si>
    <t>Стекло Верона под фасада Кадоро 356х447 V</t>
  </si>
  <si>
    <t>CAD209S</t>
  </si>
  <si>
    <t>Стекло Стопсол под фасада Кадоро 1316х447 V</t>
  </si>
  <si>
    <t>CAD208S</t>
  </si>
  <si>
    <t>Стекло Стопсол под фасада Кадоро 1316х297 V</t>
  </si>
  <si>
    <t>CAD003S</t>
  </si>
  <si>
    <t>Стекло Стопсол под фасада Кадоро 956х597 V</t>
  </si>
  <si>
    <t>CAD030S</t>
  </si>
  <si>
    <t>Стекло Стопсол под фасада Кадоро 956х447 V</t>
  </si>
  <si>
    <t>CAD080S</t>
  </si>
  <si>
    <t>Стекло Стопсол под фасада Кадоро 956х297 V</t>
  </si>
  <si>
    <t>CAD094S</t>
  </si>
  <si>
    <t>Стекло Стопсол под фасада Кадоро 716х597 V</t>
  </si>
  <si>
    <t>CAD125S</t>
  </si>
  <si>
    <t>Стекло Стопсол под фасада Кадоро 16х447 V</t>
  </si>
  <si>
    <t>CAD185S</t>
  </si>
  <si>
    <t>Стекло Стопсол под фасада Кадоро 716х297 V</t>
  </si>
  <si>
    <t>CAD244S</t>
  </si>
  <si>
    <t>Стекло Стопсол под фасада Кадоро 596х597 V</t>
  </si>
  <si>
    <t>CAD300S</t>
  </si>
  <si>
    <t>Стекло Стопсол под фасада Кадоро 356х897 V</t>
  </si>
  <si>
    <t>CAD315S</t>
  </si>
  <si>
    <t>Стекло Стопсол под фасада Кадоро 356х597 V</t>
  </si>
  <si>
    <t>CAD337S</t>
  </si>
  <si>
    <t>Стекло Стопсол под фасада Кадоро 356х447 V</t>
  </si>
  <si>
    <t>Профиль горизонтальный</t>
  </si>
  <si>
    <t>MAI950</t>
  </si>
  <si>
    <t>Профиль Мейзон горизонтальный с уплотнителем L-447</t>
  </si>
  <si>
    <t>MAI952</t>
  </si>
  <si>
    <t>Профиль Мейзон горизонтальный с уплотнителем L-597</t>
  </si>
  <si>
    <t>Профиль вертикальный</t>
  </si>
  <si>
    <t>MAI954</t>
  </si>
  <si>
    <t>Вертикальный погонажный профиль Мейзон со встроенной ручкой L=2990 мм</t>
  </si>
  <si>
    <t xml:space="preserve">MAI955 </t>
  </si>
  <si>
    <t>Уплотнитель Мейзон для вертикального погонажного профиля L=2990 мм</t>
  </si>
  <si>
    <t>Уплотнитель</t>
  </si>
  <si>
    <t>Комплектующие для сборки</t>
  </si>
  <si>
    <t>MAI958</t>
  </si>
  <si>
    <t>MAI957</t>
  </si>
  <si>
    <t>Фасад под вставку</t>
  </si>
  <si>
    <t>MAI320</t>
  </si>
  <si>
    <t>Стекло Стопсол под соединение 90 градусов</t>
  </si>
  <si>
    <t>MAI202S90</t>
  </si>
  <si>
    <t>Стекло Стопсол под соединение 90гр. под фасад Мейзон 1316х597 V</t>
  </si>
  <si>
    <t>MAI209S90</t>
  </si>
  <si>
    <t>Стекло Стопсол под соединение 90гр. под фасад Мейзон 1316х447 V</t>
  </si>
  <si>
    <t>MAI003S90</t>
  </si>
  <si>
    <t>Стекло Стопсол под соединение 90гр. под фасад Мейзон 956х597 V</t>
  </si>
  <si>
    <t>MAI030S90</t>
  </si>
  <si>
    <t>Стекло Стопсол под соединение 90гр. под фасад Мейзон 956х447 V</t>
  </si>
  <si>
    <t>MAI094S90</t>
  </si>
  <si>
    <t>Стекло Стопсол под соединение 90гр. под фасад Мейзон 716х597 V</t>
  </si>
  <si>
    <t>MAI125S90</t>
  </si>
  <si>
    <t>Стекло Стопсол под соединение 90гр. под фасад Мейзон 716х447 V</t>
  </si>
  <si>
    <t>MAI244S90</t>
  </si>
  <si>
    <t>Стекло Стопсол под соединение 90гр. под фасад Мейзон 596х597 V</t>
  </si>
  <si>
    <t>MAI337S90</t>
  </si>
  <si>
    <t>Стекло Стопсол под соединение 90гр. под фасад Мейзон 356х447 V</t>
  </si>
  <si>
    <t>MAI202S45</t>
  </si>
  <si>
    <t>Стекло Стопсол под соединение 45гр. под фасад Мейзон 1316х597 V</t>
  </si>
  <si>
    <t>MAI209S45</t>
  </si>
  <si>
    <t>Стекло Стопсол под соединение 45гр. под фасад Мейзон 1316х447 V</t>
  </si>
  <si>
    <t>MAI003S45</t>
  </si>
  <si>
    <t>Стекло Стопсол под соединение 45гр. под фасад Мейзон  956х597 V</t>
  </si>
  <si>
    <t>MAI030S45</t>
  </si>
  <si>
    <t>Стекло Стопсол под соединение 45гр. под фасад Мейзон  956х447 V</t>
  </si>
  <si>
    <t>MAI094S45</t>
  </si>
  <si>
    <t>Стекло Стопсол под соединение 45гр. под фасад Мейзон 716х597 V</t>
  </si>
  <si>
    <t>MAI125S45</t>
  </si>
  <si>
    <t>Стекло Стопсол под соединение 45гр. под фасад Мейзон 716х447 V</t>
  </si>
  <si>
    <t>MAI244S45</t>
  </si>
  <si>
    <t>Стекло Стопсол под соединение 45гр. под фасад Мейзон 596х597 V</t>
  </si>
  <si>
    <t>MAI337S45</t>
  </si>
  <si>
    <t>Горизонтальные планки со встроенной ручкой</t>
  </si>
  <si>
    <t>Вертикальные профили с присадкой под петли</t>
  </si>
  <si>
    <t>Вертикальные профили без присадки под петли</t>
  </si>
  <si>
    <t>Вертикальный/горизонтальный профиль</t>
  </si>
  <si>
    <t>Уплотнитель для погонажного профиля</t>
  </si>
  <si>
    <t>Вставка-филенка Олд Трави</t>
  </si>
  <si>
    <t>TRE951</t>
  </si>
  <si>
    <t>Горизонтальная планка Треви со встроенной ручкой L-447мм</t>
  </si>
  <si>
    <t>TRE953</t>
  </si>
  <si>
    <t>Горизонтальная планка Треви со встроенной ручкой L-597мм</t>
  </si>
  <si>
    <t>TRE950</t>
  </si>
  <si>
    <t>Горизонтальная планка Треви без ручки L-447мм</t>
  </si>
  <si>
    <t>TRE952</t>
  </si>
  <si>
    <t>Горизонтальная планка Треви без ручки L-597мм</t>
  </si>
  <si>
    <t>TRE1316P</t>
  </si>
  <si>
    <t>Вертикальный профиль Треви с присадкой под петли L-1316мм</t>
  </si>
  <si>
    <t>TRE956P</t>
  </si>
  <si>
    <t>Вертикальный профиль Треви с присадкой под петли L-956мм</t>
  </si>
  <si>
    <t>TRE716P</t>
  </si>
  <si>
    <t>Вертикальный профиль Треви с присадкой под петли L-716мм</t>
  </si>
  <si>
    <t>TRE356P</t>
  </si>
  <si>
    <t>Вертикальный профиль Треви с присадкой под петли L-356мм</t>
  </si>
  <si>
    <t>TRE1316B</t>
  </si>
  <si>
    <t>Вертикальный профиль Треви без присадки под петли L-1316мм</t>
  </si>
  <si>
    <t>TRE956B</t>
  </si>
  <si>
    <t>Вертикальный профиль Треви без присадки под петли L-956мм</t>
  </si>
  <si>
    <t>TRE716B</t>
  </si>
  <si>
    <t>Вертикальный профиль Треви без присадки под петли L-716мм</t>
  </si>
  <si>
    <t>TRE356B</t>
  </si>
  <si>
    <t>Вертикальный профиль Треви без присадки под петли L-356мм</t>
  </si>
  <si>
    <t>TRE954</t>
  </si>
  <si>
    <t>Вертикальный/горизонтальный профиль Треви со встроенной ручкой L-2500</t>
  </si>
  <si>
    <t>TRE954B</t>
  </si>
  <si>
    <t>Вертикальный/горизонтальный профиль Треви без ручки L-2500</t>
  </si>
  <si>
    <t>TRE955</t>
  </si>
  <si>
    <t>Уплотнитель Треви для погонажного профиля L=2500мм</t>
  </si>
  <si>
    <t>TRE960L</t>
  </si>
  <si>
    <t>Заглушки для профиля Треви с ручкой (левая)</t>
  </si>
  <si>
    <t>TRE960R</t>
  </si>
  <si>
    <t>Заглушки для профиля Треви с ручкой (правая)</t>
  </si>
  <si>
    <t>TRE957</t>
  </si>
  <si>
    <t>Соединительные уголки Треви</t>
  </si>
  <si>
    <t>TRE958</t>
  </si>
  <si>
    <t>Винт для уголка соединительного Треви</t>
  </si>
  <si>
    <t>TRE206</t>
  </si>
  <si>
    <t>Вставка-филёнка Олд Трави для мод. Треви под фасад 1316х447</t>
  </si>
  <si>
    <t>TRE205</t>
  </si>
  <si>
    <t>Вставка-филёнка Олд Трави для мод. Треви под фасад 1316х597</t>
  </si>
  <si>
    <t>TRE010</t>
  </si>
  <si>
    <t>Вставка-филёнка Олд Трави для мод. Треви под фасад 956х447</t>
  </si>
  <si>
    <t>TRE000</t>
  </si>
  <si>
    <t>Вставка-филёнка Олд Трави для мод. Треви под фасад 956х597</t>
  </si>
  <si>
    <t>TRE105</t>
  </si>
  <si>
    <t>Вставка-филёнка Олд Трави для мод. Треви под фасад 716х447</t>
  </si>
  <si>
    <t>TRE095</t>
  </si>
  <si>
    <t>Вставка-филёнка Олд Трави для мод. Треви под фасад 716х597</t>
  </si>
  <si>
    <t>TRE320</t>
  </si>
  <si>
    <t>Вставка-филёнка Олд Трави для мод. Треви под фасад 356х447</t>
  </si>
  <si>
    <t>TRE305</t>
  </si>
  <si>
    <t>Вставка-филёнка Олд Трави для мод. Треви под фасад 356х597</t>
  </si>
  <si>
    <t>TRE300</t>
  </si>
  <si>
    <t>Вставка-филёнка Олд Трави для мод. Треви 2500x1000</t>
  </si>
  <si>
    <t>Наименование</t>
  </si>
  <si>
    <t>Установите курс 
евро ЦБ РФ —&gt;</t>
  </si>
  <si>
    <t>Цена розничная, евро</t>
  </si>
  <si>
    <t>Цена розничная, рубли</t>
  </si>
  <si>
    <t>Компания НОИС оставляет за собой право изменять цены без уведомления.</t>
  </si>
  <si>
    <t>Актуальный прайс-лист всегда доступен на нашем сайте ноис.рф</t>
  </si>
  <si>
    <t>Условные обозначения:</t>
  </si>
  <si>
    <r>
      <t xml:space="preserve">Карниз нижний прямой/молдинг </t>
    </r>
    <r>
      <rPr>
        <b/>
        <sz val="10"/>
        <rFont val="Arial"/>
        <family val="2"/>
      </rPr>
      <t>Комо</t>
    </r>
    <r>
      <rPr>
        <sz val="10"/>
        <rFont val="Arial"/>
        <family val="2"/>
      </rPr>
      <t xml:space="preserve"> Бьянко 3660x68x32</t>
    </r>
  </si>
  <si>
    <t>Венето Классико (новинка)</t>
  </si>
  <si>
    <t>Кадоро (новинка)</t>
  </si>
  <si>
    <t>Мейзон (новинка)</t>
  </si>
  <si>
    <t>Треви (новинка)</t>
  </si>
  <si>
    <t>Айрон</t>
  </si>
  <si>
    <t>Брэра</t>
  </si>
  <si>
    <t>Венето Бьянко</t>
  </si>
  <si>
    <t>Венето Ровере</t>
  </si>
  <si>
    <t>Венето Фондо</t>
  </si>
  <si>
    <t>Инфинити</t>
  </si>
  <si>
    <t>Инфинити Платинум</t>
  </si>
  <si>
    <t>Комо</t>
  </si>
  <si>
    <t>Милан Бьянко</t>
  </si>
  <si>
    <t>Милан Гриджио</t>
  </si>
  <si>
    <t>Милан Джинск</t>
  </si>
  <si>
    <t>Милан Кашемир</t>
  </si>
  <si>
    <t>Милан Фондо</t>
  </si>
  <si>
    <t>Нике</t>
  </si>
  <si>
    <t>Нике Аворио</t>
  </si>
  <si>
    <t>Генеральный каталог VENETO 2020</t>
  </si>
  <si>
    <t>Каталог моделей VENETO</t>
  </si>
  <si>
    <t>Фасадные системы VENETO</t>
  </si>
  <si>
    <t>Прайс-листы по моделям</t>
  </si>
  <si>
    <t>Все линейки фасадов поставляются уже в готовом виде, имеют широкий размерный ряд и богатый выбор дополнительных элементов – филенки, стекла, лицевая фурнитура, декоративные элементы, короба для вытяжек. Не нужно тратить время на подбор комплектующих, можно сразу приобрести полный комплект изделий, готовых к монтажу.</t>
  </si>
  <si>
    <t>Фасадные системы VENETO подойдут не только для изготовления кухонной мебели. Их можно использовать для изготовления комодов, шкафов, горок в гостиных и любой другой корпусной мебели. Фасадные системы представлены, как в классическом, так и в современном стиле, в различных цветовых вариациях – от натурального дерева до декоров с искусственным эффектом старения. Имеются модели под подкраску.</t>
  </si>
  <si>
    <t>Фасады изготавливаются из массива и шпона благородных пород деревьев – ясеня, дуба, ольхи, липы. Благодаря качественному сырью и специальной технологии обработки дерева изделия получаются не только экологически чистыми, но и сохраняют свою прочность и красоту на долгие годы.</t>
  </si>
  <si>
    <t>• Ассортимент европейского производства</t>
  </si>
  <si>
    <t>• Широкий выбор фасадов и декоративных элементов</t>
  </si>
  <si>
    <t>• Оптимальный размерный ряд</t>
  </si>
  <si>
    <t>• Эксклюзивные новинки</t>
  </si>
  <si>
    <t>• Быстрая доставка в усиленной упаковке</t>
  </si>
  <si>
    <t>• Профессиональная консультация менеджеров</t>
  </si>
  <si>
    <t>• Бонусная программа для постоянных клиентов</t>
  </si>
  <si>
    <t>• Выгодные предложения и акции</t>
  </si>
  <si>
    <t>Офисы продаж</t>
  </si>
  <si>
    <t>ноис.рф</t>
  </si>
  <si>
    <t>Официальный сайт:</t>
  </si>
  <si>
    <t>Фасадные системы VENETO. Модель "ВЕНЕТО КЛАССИКО" (новинка)</t>
  </si>
  <si>
    <t>Фасадные системы VENETO. Модель "КАДОРО" (новинка)</t>
  </si>
  <si>
    <t>Фасадные системы VENETO. Модель "МЕЙЗОН" (новинка)</t>
  </si>
  <si>
    <t>Фасадные системы VENETO. Модель "ТРЕВИ" (новинка)</t>
  </si>
  <si>
    <t>Фасадные системы VENETO. Модель "АЙРОН"</t>
  </si>
  <si>
    <t>Фасадные системы VENETO. Модель "БРЭРА"</t>
  </si>
  <si>
    <t>Фасадные системы VENETO. Модель ВЕНЕТО БЬЯНКО"</t>
  </si>
  <si>
    <t>Фасадные системы VENETO. Модель "ВЕНЕТО РОВЕРЕ</t>
  </si>
  <si>
    <t>Фасадные системы VENETO. Модель "ВЕНЕТО ФОНДО"</t>
  </si>
  <si>
    <t>Фасадные системы VENETO. Модель "ИНФИНИТИ"</t>
  </si>
  <si>
    <t>Фасадные системы VENETO. Модель "ИНФИНИТИ ПЛАТИНУМ"</t>
  </si>
  <si>
    <t>Фасадные системы VENETO. Модель "КОМО"</t>
  </si>
  <si>
    <t>Фасадные системы VENETO. Модель "МИЛАН БЬЯНКО"</t>
  </si>
  <si>
    <t>Фасадные системы VENETO. Модель "МИЛАН ГРИДЖИО"</t>
  </si>
  <si>
    <t>Фасадные системы VENETO. Модель "МИЛАН ДЖИНС"</t>
  </si>
  <si>
    <t>Фасадные системы VENETO. Модель "МИЛАН КАШЕМИР"</t>
  </si>
  <si>
    <t>Фасадные системы VENETO. Модель "МИЛАН ФОНДО"</t>
  </si>
  <si>
    <t>Фасадные системы VENETO. Модель "НИКЕ"</t>
  </si>
  <si>
    <t>Фасадные системы VENETO. Модель "НИКЕ АВОРИО"</t>
  </si>
  <si>
    <t>Комплект винтов (8 шт) для фасада Айрон / Мейзон для сборки под 90гр.</t>
  </si>
  <si>
    <t>Винт Мейзон для уголка соединительного для сборки под 45гр</t>
  </si>
  <si>
    <t>Уголок Мейзон соединительный для сборки под 45гр.</t>
  </si>
  <si>
    <t>Фасад Мейзон 356х447 соединение 90гр</t>
  </si>
  <si>
    <t>MAI32045</t>
  </si>
  <si>
    <t>Фасад Мейзон 356х447 соединение 45гр</t>
  </si>
  <si>
    <t>Цена мелкооптовая, евро</t>
  </si>
  <si>
    <t>Цена мелкооптовая, рубли</t>
  </si>
  <si>
    <t>Фронтон Инфинити 1050х145</t>
  </si>
  <si>
    <t>Фронтон Инфинити Платинум 1050х145</t>
  </si>
  <si>
    <t>Фронтон</t>
  </si>
  <si>
    <t>INF786</t>
  </si>
  <si>
    <t>INP786</t>
  </si>
  <si>
    <t>NIК786</t>
  </si>
  <si>
    <t>Фронтон Нике 1050х145</t>
  </si>
  <si>
    <t>Оплата производится в рублях по курсу Евро ЦБ РФ на день оплаты +2%.</t>
  </si>
  <si>
    <r>
      <rPr>
        <b/>
        <sz val="11"/>
        <color indexed="8"/>
        <rFont val="Arial"/>
        <family val="2"/>
      </rPr>
      <t>г. Новосибирск</t>
    </r>
    <r>
      <rPr>
        <sz val="11"/>
        <color indexed="8"/>
        <rFont val="Arial"/>
        <family val="2"/>
      </rPr>
      <t xml:space="preserve">
ул. Дуси Ковальчук, 1 к4
(383) 325-30-50
nois@nois.su</t>
    </r>
  </si>
  <si>
    <r>
      <rPr>
        <b/>
        <sz val="11"/>
        <color indexed="8"/>
        <rFont val="Arial"/>
        <family val="2"/>
      </rPr>
      <t>г. Новосибирск</t>
    </r>
    <r>
      <rPr>
        <sz val="11"/>
        <color indexed="8"/>
        <rFont val="Arial"/>
        <family val="2"/>
      </rPr>
      <t xml:space="preserve">
ул. Ватутина, 99 н6
(383) 352-39-57
lb@nois.su</t>
    </r>
  </si>
  <si>
    <r>
      <rPr>
        <b/>
        <sz val="11"/>
        <color indexed="8"/>
        <rFont val="Arial"/>
        <family val="2"/>
      </rPr>
      <t>г. Бердск</t>
    </r>
    <r>
      <rPr>
        <sz val="11"/>
        <color indexed="8"/>
        <rFont val="Arial"/>
        <family val="2"/>
      </rPr>
      <t xml:space="preserve">
ул. Ленина, 27
(383) 311-00-77
berdsk@nois.su</t>
    </r>
  </si>
  <si>
    <r>
      <rPr>
        <b/>
        <sz val="11"/>
        <color indexed="8"/>
        <rFont val="Arial"/>
        <family val="2"/>
      </rPr>
      <t>г. Владивосток</t>
    </r>
    <r>
      <rPr>
        <sz val="11"/>
        <color indexed="8"/>
        <rFont val="Arial"/>
        <family val="2"/>
      </rPr>
      <t xml:space="preserve">
ул. Русская, 77в
+7 (423) 23-171-23
vl@nois.su</t>
    </r>
  </si>
  <si>
    <r>
      <rPr>
        <b/>
        <sz val="11"/>
        <color indexed="8"/>
        <rFont val="Arial"/>
        <family val="2"/>
      </rPr>
      <t>г. Иркутск</t>
    </r>
    <r>
      <rPr>
        <sz val="11"/>
        <color indexed="8"/>
        <rFont val="Arial"/>
        <family val="2"/>
      </rPr>
      <t xml:space="preserve">
ул. Челябинская, 26 к5
+7 (3952) 50-33-77
Irkutsk@nois.su</t>
    </r>
  </si>
  <si>
    <r>
      <rPr>
        <b/>
        <sz val="11"/>
        <color indexed="8"/>
        <rFont val="Arial"/>
        <family val="2"/>
      </rPr>
      <t xml:space="preserve">Фасадные системы VENETO </t>
    </r>
    <r>
      <rPr>
        <sz val="11"/>
        <color indexed="8"/>
        <rFont val="Arial"/>
        <family val="2"/>
      </rPr>
      <t>- это широкий выбор фасадных систем, которые производятся в Италии ведущими фабриками, известными во всем мире.</t>
    </r>
  </si>
  <si>
    <r>
      <rPr>
        <b/>
        <sz val="11"/>
        <color indexed="8"/>
        <rFont val="Arial"/>
        <family val="2"/>
      </rPr>
      <t>Компания НОИС</t>
    </r>
    <r>
      <rPr>
        <sz val="11"/>
        <color indexed="8"/>
        <rFont val="Arial"/>
        <family val="2"/>
      </rPr>
      <t xml:space="preserve"> является эксклюзивным дилером фасадных систем VENETO на территории Сибири и Дальнего Востока. Наша команда предлагает:</t>
    </r>
  </si>
  <si>
    <t>Профиль Мейзон горизонтальный с уплотнителем L-297</t>
  </si>
  <si>
    <t>Стекло Стопсол под соединение 45 градусов</t>
  </si>
  <si>
    <t>MAI080S45</t>
  </si>
  <si>
    <t>Стекло Стопсол под соединение 45гр. под фасад Мейзон  956х297 V</t>
  </si>
  <si>
    <t>MAI185S45</t>
  </si>
  <si>
    <t>Стекло Стопсол под соединение 45гр. под фасад Мейзон 716х297 V</t>
  </si>
  <si>
    <t>Стекло Стопсол под соединение 45гр. под фасад Мейзон 356х447 V</t>
  </si>
  <si>
    <t>Фасады</t>
  </si>
  <si>
    <t>Профиля горизонтальные с ручкой</t>
  </si>
  <si>
    <t>Профиля горизонтальные без ручки</t>
  </si>
  <si>
    <t xml:space="preserve">Профиль горизонтальный для фасада Айрон без ручки 20,5х297 новинка </t>
  </si>
  <si>
    <t>Стекло Айрон стопсол под фасад 956х 597V</t>
  </si>
  <si>
    <t>Стекло Айрон стопсол под фасад 956х447V</t>
  </si>
  <si>
    <t>IRO080S</t>
  </si>
  <si>
    <t>Стекло Айрон стопсол под фасад 956х297V</t>
  </si>
  <si>
    <t>Стекло Айрон стопсол под фасад 716х597V</t>
  </si>
  <si>
    <t>Стекло Айрон стопсол под фасад 716х447V</t>
  </si>
  <si>
    <t>IRO185S</t>
  </si>
  <si>
    <t>Стекло Айрон стопсол под фасад 716х297V</t>
  </si>
  <si>
    <t>Стекло Айрон стопсол под фасад 1316х597V</t>
  </si>
  <si>
    <t>Стекло Айрон стопсол под фасад 1316х447V</t>
  </si>
  <si>
    <t>Стекло Айрон стопсол под фасад 596х597V</t>
  </si>
  <si>
    <t>Стекло Айрон стопсол под фасад 356х447V</t>
  </si>
  <si>
    <t>ZD202IRO</t>
  </si>
  <si>
    <t>Стекло Дарк грей под фасад Айрон 1316х597V</t>
  </si>
  <si>
    <t>ZD209IRO</t>
  </si>
  <si>
    <t>Стекло Дарк грей под фасад Айрон 1316х447V</t>
  </si>
  <si>
    <t>ZD030IRO</t>
  </si>
  <si>
    <t>Стекло Дарк грей под фасад Айрон 956х447V</t>
  </si>
  <si>
    <t>ZD125IRO</t>
  </si>
  <si>
    <t>Стекло Дарк грей под фасад Айрон 716х447V</t>
  </si>
  <si>
    <t>ZD244IRO</t>
  </si>
  <si>
    <t>Стекло Дарк грей под фасад Айрон 596х597V</t>
  </si>
  <si>
    <t>ZD337IRO</t>
  </si>
  <si>
    <t>Стекло Дарк грей под фасад Айрон 356х447V</t>
  </si>
  <si>
    <t>ZA202IRO</t>
  </si>
  <si>
    <t>Стекло Армированное с фацетом под фасад Айрон 1316х597V</t>
  </si>
  <si>
    <t>ZA209IRO</t>
  </si>
  <si>
    <t>Стекло Армированное с фацетом под фасад Айрон 1316х447V</t>
  </si>
  <si>
    <t>ZA030IRO</t>
  </si>
  <si>
    <t>Стекло Армированное с фацетом под фасад Айрон 956х447V</t>
  </si>
  <si>
    <t>ZA125IRO</t>
  </si>
  <si>
    <t>Стекло Армированное с фацетом под фасад Айрон 716х447V</t>
  </si>
  <si>
    <t>ZA244IRO</t>
  </si>
  <si>
    <t>Стекло Армированное с фацетом под фасад Айрон 596х597 V</t>
  </si>
  <si>
    <t>ZA337IRO</t>
  </si>
  <si>
    <t>Стекло Армированное с фацетом под фасад Айрон 356х597 V</t>
  </si>
  <si>
    <t>NIA786</t>
  </si>
  <si>
    <t>Фронтон Нике Аворио 1050х145</t>
  </si>
  <si>
    <t>Посмотреть коллекцию</t>
  </si>
  <si>
    <t>MAI080S90</t>
  </si>
  <si>
    <t>Стекло Стопсол под соединение 90гр. под фасад Мейзон 956х297 V</t>
  </si>
  <si>
    <t>MAI185S90</t>
  </si>
  <si>
    <t>Стекло Стопсол под соединение 90гр. под фасад Мейзон 716х297 V</t>
  </si>
  <si>
    <r>
      <t xml:space="preserve">Стекла прямые Армированные с фацетом (под заказ, срок изготовления 10 дней) </t>
    </r>
    <r>
      <rPr>
        <vertAlign val="superscript"/>
        <sz val="10"/>
        <color indexed="10"/>
        <rFont val="Arial"/>
        <family val="2"/>
      </rPr>
      <t>новинка</t>
    </r>
  </si>
  <si>
    <r>
      <t xml:space="preserve">Стекла прямые Дарк грей (под заказ, срок изготовления 10 дней) </t>
    </r>
    <r>
      <rPr>
        <vertAlign val="superscript"/>
        <sz val="10"/>
        <color indexed="10"/>
        <rFont val="Arial"/>
        <family val="2"/>
      </rPr>
      <t>новинка</t>
    </r>
  </si>
  <si>
    <r>
      <t xml:space="preserve">IRO959 </t>
    </r>
    <r>
      <rPr>
        <vertAlign val="superscript"/>
        <sz val="10"/>
        <color indexed="10"/>
        <rFont val="Arial"/>
        <family val="2"/>
      </rPr>
      <t>новинка</t>
    </r>
  </si>
  <si>
    <r>
      <t xml:space="preserve">MAI959 </t>
    </r>
    <r>
      <rPr>
        <vertAlign val="superscript"/>
        <sz val="10"/>
        <color indexed="10"/>
        <rFont val="Arial"/>
        <family val="2"/>
      </rPr>
      <t>новинка</t>
    </r>
  </si>
  <si>
    <t>ZV209INF</t>
  </si>
  <si>
    <t>Стекло Верона под фасад Инфинити-Инфинити Платинум 1316х447V</t>
  </si>
  <si>
    <t>ZV030INF</t>
  </si>
  <si>
    <t>Стекло Верона под фасад Инфинити-Инфинити Платинум 956х447V</t>
  </si>
  <si>
    <t>ZV080INF</t>
  </si>
  <si>
    <t>Стекло Верона под фасад Инфинити-Инфинити Платинум 956х297V</t>
  </si>
  <si>
    <t>ZV125INF</t>
  </si>
  <si>
    <t>Стекло Верона под фасад Инфинити-Инфинити Платинум 716х447V</t>
  </si>
  <si>
    <t>ZV185INF</t>
  </si>
  <si>
    <t>Стекло Верона под фасад Инфинити-Инфинити Платинум 716х297V</t>
  </si>
  <si>
    <t>ZV300INF</t>
  </si>
  <si>
    <t>Стекло Верона под фасад Инфинити-Инфинити Платинум 356х897V</t>
  </si>
  <si>
    <t>ZV315INF</t>
  </si>
  <si>
    <t>Стекло Верона под фасад Инфинити-Инфинити Платинум 356х597V</t>
  </si>
  <si>
    <t>ZS209INF</t>
  </si>
  <si>
    <t>Стекло Стопсол под фасад Инфинити-Инфинити Платинум 1316х447V</t>
  </si>
  <si>
    <t>ZS030INF</t>
  </si>
  <si>
    <t>Стекло Стопсол под фасад Инфинити-Инфинити Платинум 956х447V</t>
  </si>
  <si>
    <t>ZS080INF</t>
  </si>
  <si>
    <t>Стекло Стопсол под фасад Инфинити-Инфинити Платинум 956х297V</t>
  </si>
  <si>
    <t>ZS125INF</t>
  </si>
  <si>
    <t>Стекло Стопсол под фасад Инфинити-Инфинити Платинум 716х447V</t>
  </si>
  <si>
    <t>ZS185INF</t>
  </si>
  <si>
    <t>Стекло Стопсол под фасад Инфинити-Инфинити Платинум 716х297V</t>
  </si>
  <si>
    <t>ZS300INF</t>
  </si>
  <si>
    <t>Стекло Стопсол под фасад Инфинити-Инфинити Платинум 356х897V</t>
  </si>
  <si>
    <t>ZS315INF</t>
  </si>
  <si>
    <t>Стекло Стопсол под фасад Инфинити-Инфинити Платинум 356х597V</t>
  </si>
  <si>
    <r>
      <t xml:space="preserve">Стекла прямы Верона с гравировкой (под заказ, срок изготовления 10 дней) </t>
    </r>
    <r>
      <rPr>
        <vertAlign val="superscript"/>
        <sz val="10"/>
        <color indexed="10"/>
        <rFont val="Arial"/>
        <family val="2"/>
      </rPr>
      <t>новинка</t>
    </r>
  </si>
  <si>
    <r>
      <t xml:space="preserve">Стекла прямы Стопсол с гравировкой (под заказ, срок изготовления 10 дней) </t>
    </r>
    <r>
      <rPr>
        <vertAlign val="superscript"/>
        <sz val="10"/>
        <color indexed="10"/>
        <rFont val="Arial"/>
        <family val="2"/>
      </rPr>
      <t>новинка</t>
    </r>
  </si>
  <si>
    <t>NIK029</t>
  </si>
  <si>
    <t>Фасад Нике  956x447 PС</t>
  </si>
  <si>
    <t>Стекло Нике под фасад Нике 1316x447 V</t>
  </si>
  <si>
    <t>Стекло Нике под фасад Нике 356x597 V</t>
  </si>
  <si>
    <t>Действителен с 21.10.2020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</si>
</sst>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[$€-1]"/>
    <numFmt numFmtId="180" formatCode="#,##0&quot;р.&quot;"/>
    <numFmt numFmtId="181" formatCode="#,##0.00000000000000000000&quot;р.&quot;"/>
    <numFmt numFmtId="182" formatCode="#,##0.00\ &quot;₽&quot;"/>
    <numFmt numFmtId="183" formatCode="0.000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0.0000"/>
    <numFmt numFmtId="190" formatCode="0.00000"/>
    <numFmt numFmtId="191" formatCode="0.00_ ;[Red]\-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l"/>
      <family val="0"/>
    </font>
    <font>
      <b/>
      <sz val="10"/>
      <name val="Aril"/>
      <family val="0"/>
    </font>
    <font>
      <sz val="10"/>
      <color indexed="8"/>
      <name val="Ari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30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l"/>
      <family val="0"/>
    </font>
    <font>
      <u val="single"/>
      <sz val="10"/>
      <color indexed="9"/>
      <name val="Arial"/>
      <family val="2"/>
    </font>
    <font>
      <u val="single"/>
      <sz val="10"/>
      <color indexed="9"/>
      <name val="Aria]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u val="single"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0"/>
      <color rgb="FFFF4208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u val="single"/>
      <sz val="10"/>
      <color rgb="FF00206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l"/>
      <family val="0"/>
    </font>
    <font>
      <sz val="12"/>
      <color theme="1"/>
      <name val="Arial"/>
      <family val="2"/>
    </font>
    <font>
      <b/>
      <sz val="10"/>
      <color theme="1"/>
      <name val="Aril"/>
      <family val="0"/>
    </font>
    <font>
      <sz val="11"/>
      <color theme="1"/>
      <name val="Arial"/>
      <family val="2"/>
    </font>
    <font>
      <u val="single"/>
      <sz val="10"/>
      <color theme="0"/>
      <name val="Arial"/>
      <family val="2"/>
    </font>
    <font>
      <u val="single"/>
      <sz val="10"/>
      <color theme="0"/>
      <name val="Aria]"/>
      <family val="0"/>
    </font>
    <font>
      <b/>
      <sz val="12"/>
      <color rgb="FFFF4208"/>
      <name val="Arial"/>
      <family val="2"/>
    </font>
    <font>
      <u val="single"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4962"/>
        <bgColor indexed="64"/>
      </patternFill>
    </fill>
    <fill>
      <patternFill patternType="solid">
        <fgColor rgb="FFE7EFF5"/>
        <bgColor indexed="64"/>
      </patternFill>
    </fill>
    <fill>
      <patternFill patternType="solid">
        <fgColor rgb="FFF0F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E7EFF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E7EFF5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rgb="FFE7EFF5"/>
      </right>
      <top>
        <color indexed="63"/>
      </top>
      <bottom style="thin"/>
    </border>
    <border>
      <left style="thin"/>
      <right style="thin">
        <color rgb="FFE7EFF5"/>
      </right>
      <top style="thin"/>
      <bottom>
        <color indexed="63"/>
      </bottom>
    </border>
    <border>
      <left style="thin">
        <color rgb="FFE7EFF5"/>
      </left>
      <right>
        <color indexed="63"/>
      </right>
      <top style="thin">
        <color rgb="FFE7EFF5"/>
      </top>
      <bottom>
        <color indexed="63"/>
      </bottom>
    </border>
    <border>
      <left>
        <color indexed="63"/>
      </left>
      <right>
        <color indexed="63"/>
      </right>
      <top style="thin">
        <color rgb="FFE7EFF5"/>
      </top>
      <bottom>
        <color indexed="63"/>
      </bottom>
    </border>
    <border>
      <left>
        <color indexed="63"/>
      </left>
      <right style="thin">
        <color rgb="FFE7EFF5"/>
      </right>
      <top style="thin">
        <color rgb="FFE7EFF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7EFF5"/>
      </bottom>
    </border>
    <border>
      <left>
        <color indexed="63"/>
      </left>
      <right style="thin">
        <color rgb="FFE7EFF5"/>
      </right>
      <top>
        <color indexed="63"/>
      </top>
      <bottom style="thin">
        <color rgb="FFE7EFF5"/>
      </bottom>
    </border>
    <border>
      <left style="thin">
        <color rgb="FFE7EFF5"/>
      </left>
      <right style="thin"/>
      <top style="thin">
        <color rgb="FFE7EFF5"/>
      </top>
      <bottom style="thin"/>
    </border>
    <border>
      <left style="thin"/>
      <right style="thin">
        <color rgb="FFE7EFF5"/>
      </right>
      <top style="thin">
        <color rgb="FFE7EFF5"/>
      </top>
      <bottom style="thin"/>
    </border>
    <border>
      <left style="thin">
        <color rgb="FFE7EFF5"/>
      </left>
      <right style="thin"/>
      <top style="thin"/>
      <bottom style="thin">
        <color rgb="FFE7EFF5"/>
      </bottom>
    </border>
    <border>
      <left style="thin"/>
      <right style="thin">
        <color rgb="FFE7EFF5"/>
      </right>
      <top style="thin"/>
      <bottom style="thin">
        <color rgb="FFE7EFF5"/>
      </bottom>
    </border>
    <border>
      <left/>
      <right style="thin"/>
      <top style="thin">
        <color rgb="FFE7EFF5"/>
      </top>
      <bottom style="thin"/>
    </border>
    <border>
      <left/>
      <right style="thin"/>
      <top style="thin"/>
      <bottom style="thin">
        <color rgb="FFE7EFF5"/>
      </bottom>
    </border>
    <border>
      <left style="thin">
        <color rgb="FFE7EFF5"/>
      </left>
      <right>
        <color indexed="63"/>
      </right>
      <top>
        <color indexed="63"/>
      </top>
      <bottom style="thin">
        <color rgb="FFE7EFF5"/>
      </bottom>
    </border>
    <border>
      <left style="thin">
        <color rgb="FFE7EFF5"/>
      </left>
      <right style="thin"/>
      <top>
        <color indexed="63"/>
      </top>
      <bottom style="thin"/>
    </border>
    <border>
      <left style="thin">
        <color rgb="FFE7EFF5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E7EFF5"/>
      </top>
      <bottom style="thin"/>
    </border>
    <border>
      <left style="thin"/>
      <right style="thin"/>
      <top style="thin">
        <color rgb="FFE7EFF5"/>
      </top>
      <bottom style="thin"/>
    </border>
    <border>
      <left style="thin">
        <color rgb="FFE7EFF5"/>
      </left>
      <right style="thin">
        <color rgb="FFE7EFF5"/>
      </right>
      <top style="thin">
        <color rgb="FFE7EFF5"/>
      </top>
      <bottom style="thin">
        <color rgb="FFE7EFF5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55" applyFont="1">
      <alignment/>
      <protection/>
    </xf>
    <xf numFmtId="0" fontId="66" fillId="0" borderId="10" xfId="0" applyFont="1" applyFill="1" applyBorder="1" applyAlignment="1">
      <alignment horizontal="left" vertical="center"/>
    </xf>
    <xf numFmtId="0" fontId="66" fillId="0" borderId="0" xfId="0" applyFont="1" applyAlignment="1">
      <alignment horizontal="left"/>
    </xf>
    <xf numFmtId="173" fontId="4" fillId="0" borderId="0" xfId="0" applyNumberFormat="1" applyFont="1" applyAlignment="1">
      <alignment horizontal="right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173" fontId="67" fillId="0" borderId="0" xfId="42" applyNumberFormat="1" applyFont="1" applyBorder="1" applyAlignment="1" applyProtection="1">
      <alignment wrapText="1"/>
      <protection/>
    </xf>
    <xf numFmtId="173" fontId="68" fillId="0" borderId="0" xfId="42" applyNumberFormat="1" applyFont="1" applyBorder="1" applyAlignment="1" applyProtection="1">
      <alignment horizontal="right" wrapText="1"/>
      <protection/>
    </xf>
    <xf numFmtId="0" fontId="69" fillId="0" borderId="0" xfId="0" applyFont="1" applyAlignment="1">
      <alignment horizontal="right" vertical="center"/>
    </xf>
    <xf numFmtId="0" fontId="70" fillId="0" borderId="0" xfId="55" applyFont="1" applyAlignment="1">
      <alignment horizontal="right" vertical="center"/>
      <protection/>
    </xf>
    <xf numFmtId="0" fontId="71" fillId="0" borderId="0" xfId="42" applyFont="1" applyAlignment="1">
      <alignment horizontal="left" vertical="center"/>
    </xf>
    <xf numFmtId="0" fontId="4" fillId="0" borderId="10" xfId="56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2" fontId="66" fillId="0" borderId="10" xfId="0" applyNumberFormat="1" applyFont="1" applyBorder="1" applyAlignment="1">
      <alignment/>
    </xf>
    <xf numFmtId="0" fontId="66" fillId="0" borderId="10" xfId="60" applyFont="1" applyBorder="1">
      <alignment/>
      <protection/>
    </xf>
    <xf numFmtId="0" fontId="66" fillId="0" borderId="10" xfId="60" applyFont="1" applyBorder="1" applyAlignment="1">
      <alignment horizontal="left" vertical="top"/>
      <protection/>
    </xf>
    <xf numFmtId="2" fontId="66" fillId="0" borderId="10" xfId="60" applyNumberFormat="1" applyFont="1" applyBorder="1">
      <alignment/>
      <protection/>
    </xf>
    <xf numFmtId="0" fontId="72" fillId="0" borderId="10" xfId="60" applyFont="1" applyBorder="1" applyAlignment="1">
      <alignment horizontal="left" vertical="top"/>
      <protection/>
    </xf>
    <xf numFmtId="0" fontId="4" fillId="0" borderId="10" xfId="60" applyFont="1" applyBorder="1" applyAlignment="1">
      <alignment horizontal="left" vertical="top" wrapText="1"/>
      <protection/>
    </xf>
    <xf numFmtId="180" fontId="66" fillId="0" borderId="10" xfId="60" applyNumberFormat="1" applyFont="1" applyBorder="1" applyAlignment="1">
      <alignment horizontal="right"/>
      <protection/>
    </xf>
    <xf numFmtId="0" fontId="66" fillId="0" borderId="0" xfId="60" applyFont="1">
      <alignment/>
      <protection/>
    </xf>
    <xf numFmtId="0" fontId="4" fillId="0" borderId="0" xfId="55" applyFont="1" applyAlignment="1">
      <alignment horizontal="left" vertical="center"/>
      <protection/>
    </xf>
    <xf numFmtId="0" fontId="73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73" fontId="68" fillId="0" borderId="0" xfId="42" applyNumberFormat="1" applyFont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right" vertical="center" wrapText="1"/>
    </xf>
    <xf numFmtId="0" fontId="66" fillId="0" borderId="0" xfId="0" applyFont="1" applyBorder="1" applyAlignment="1">
      <alignment/>
    </xf>
    <xf numFmtId="2" fontId="66" fillId="0" borderId="0" xfId="0" applyNumberFormat="1" applyFont="1" applyAlignment="1">
      <alignment/>
    </xf>
    <xf numFmtId="186" fontId="6" fillId="0" borderId="0" xfId="74" applyNumberFormat="1" applyFont="1" applyBorder="1" applyAlignment="1" quotePrefix="1">
      <alignment horizontal="center" vertical="center"/>
    </xf>
    <xf numFmtId="186" fontId="68" fillId="0" borderId="0" xfId="74" applyNumberFormat="1" applyFont="1" applyBorder="1" applyAlignment="1" applyProtection="1">
      <alignment horizontal="center" vertical="center" wrapText="1"/>
      <protection/>
    </xf>
    <xf numFmtId="186" fontId="73" fillId="0" borderId="0" xfId="74" applyNumberFormat="1" applyFont="1" applyBorder="1" applyAlignment="1">
      <alignment horizontal="center" vertical="center"/>
    </xf>
    <xf numFmtId="186" fontId="71" fillId="0" borderId="0" xfId="74" applyNumberFormat="1" applyFont="1" applyAlignment="1">
      <alignment horizontal="left" vertical="center"/>
    </xf>
    <xf numFmtId="186" fontId="66" fillId="0" borderId="10" xfId="74" applyNumberFormat="1" applyFont="1" applyBorder="1" applyAlignment="1">
      <alignment/>
    </xf>
    <xf numFmtId="186" fontId="66" fillId="0" borderId="10" xfId="74" applyNumberFormat="1" applyFont="1" applyBorder="1" applyAlignment="1">
      <alignment horizontal="right"/>
    </xf>
    <xf numFmtId="186" fontId="66" fillId="0" borderId="0" xfId="74" applyNumberFormat="1" applyFont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74" fillId="0" borderId="0" xfId="0" applyFont="1" applyFill="1" applyBorder="1" applyAlignment="1">
      <alignment vertical="center"/>
    </xf>
    <xf numFmtId="186" fontId="69" fillId="0" borderId="0" xfId="74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180" fontId="66" fillId="0" borderId="10" xfId="60" applyNumberFormat="1" applyFont="1" applyBorder="1">
      <alignment/>
      <protection/>
    </xf>
    <xf numFmtId="186" fontId="70" fillId="0" borderId="0" xfId="74" applyNumberFormat="1" applyFont="1" applyAlignment="1">
      <alignment horizontal="right" vertical="center"/>
    </xf>
    <xf numFmtId="186" fontId="69" fillId="0" borderId="0" xfId="74" applyNumberFormat="1" applyFont="1" applyAlignment="1">
      <alignment vertical="center"/>
    </xf>
    <xf numFmtId="0" fontId="66" fillId="0" borderId="0" xfId="0" applyFont="1" applyFill="1" applyAlignment="1">
      <alignment/>
    </xf>
    <xf numFmtId="0" fontId="66" fillId="0" borderId="10" xfId="60" applyFont="1" applyFill="1" applyBorder="1">
      <alignment/>
      <protection/>
    </xf>
    <xf numFmtId="2" fontId="66" fillId="0" borderId="10" xfId="60" applyNumberFormat="1" applyFont="1" applyFill="1" applyBorder="1" applyAlignment="1">
      <alignment horizontal="right"/>
      <protection/>
    </xf>
    <xf numFmtId="186" fontId="66" fillId="0" borderId="10" xfId="74" applyNumberFormat="1" applyFont="1" applyFill="1" applyBorder="1" applyAlignment="1">
      <alignment horizontal="right"/>
    </xf>
    <xf numFmtId="180" fontId="66" fillId="0" borderId="10" xfId="60" applyNumberFormat="1" applyFont="1" applyFill="1" applyBorder="1" applyAlignment="1">
      <alignment horizontal="right"/>
      <protection/>
    </xf>
    <xf numFmtId="0" fontId="66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180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180" fontId="6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left" vertical="center" wrapText="1"/>
    </xf>
    <xf numFmtId="186" fontId="66" fillId="0" borderId="10" xfId="74" applyNumberFormat="1" applyFont="1" applyBorder="1" applyAlignment="1">
      <alignment vertical="center"/>
    </xf>
    <xf numFmtId="0" fontId="4" fillId="0" borderId="10" xfId="56" applyFont="1" applyBorder="1" applyAlignment="1">
      <alignment horizontal="left" vertical="top"/>
      <protection/>
    </xf>
    <xf numFmtId="2" fontId="66" fillId="0" borderId="10" xfId="0" applyNumberFormat="1" applyFont="1" applyBorder="1" applyAlignment="1">
      <alignment vertical="top"/>
    </xf>
    <xf numFmtId="0" fontId="66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4" fillId="0" borderId="10" xfId="56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2" fontId="66" fillId="0" borderId="10" xfId="0" applyNumberFormat="1" applyFont="1" applyFill="1" applyBorder="1" applyAlignment="1">
      <alignment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186" fontId="66" fillId="0" borderId="10" xfId="74" applyNumberFormat="1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2" fontId="66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4" fillId="0" borderId="10" xfId="55" applyFont="1" applyBorder="1" applyAlignment="1">
      <alignment vertical="center"/>
      <protection/>
    </xf>
    <xf numFmtId="186" fontId="66" fillId="0" borderId="10" xfId="74" applyNumberFormat="1" applyFont="1" applyBorder="1" applyAlignment="1">
      <alignment/>
    </xf>
    <xf numFmtId="0" fontId="5" fillId="34" borderId="10" xfId="63" applyFont="1" applyFill="1" applyBorder="1" applyAlignment="1">
      <alignment vertical="center"/>
      <protection/>
    </xf>
    <xf numFmtId="0" fontId="4" fillId="0" borderId="10" xfId="55" applyFont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5" fillId="0" borderId="0" xfId="0" applyFont="1" applyAlignment="1">
      <alignment/>
    </xf>
    <xf numFmtId="0" fontId="7" fillId="0" borderId="10" xfId="55" applyFont="1" applyBorder="1" applyAlignment="1">
      <alignment horizontal="left" vertical="center"/>
      <protection/>
    </xf>
    <xf numFmtId="0" fontId="9" fillId="34" borderId="10" xfId="0" applyFont="1" applyFill="1" applyBorder="1" applyAlignment="1">
      <alignment vertical="center"/>
    </xf>
    <xf numFmtId="2" fontId="75" fillId="0" borderId="10" xfId="0" applyNumberFormat="1" applyFont="1" applyBorder="1" applyAlignment="1">
      <alignment/>
    </xf>
    <xf numFmtId="0" fontId="7" fillId="0" borderId="10" xfId="56" applyFont="1" applyBorder="1" applyAlignment="1">
      <alignment horizontal="left" vertical="center"/>
      <protection/>
    </xf>
    <xf numFmtId="0" fontId="9" fillId="0" borderId="10" xfId="0" applyFont="1" applyBorder="1" applyAlignment="1">
      <alignment vertical="center"/>
    </xf>
    <xf numFmtId="0" fontId="9" fillId="34" borderId="10" xfId="63" applyFont="1" applyFill="1" applyBorder="1" applyAlignment="1">
      <alignment vertical="center"/>
      <protection/>
    </xf>
    <xf numFmtId="0" fontId="75" fillId="0" borderId="10" xfId="0" applyFont="1" applyBorder="1" applyAlignment="1">
      <alignment vertical="center"/>
    </xf>
    <xf numFmtId="180" fontId="75" fillId="0" borderId="10" xfId="0" applyNumberFormat="1" applyFont="1" applyBorder="1" applyAlignment="1">
      <alignment/>
    </xf>
    <xf numFmtId="0" fontId="7" fillId="0" borderId="0" xfId="55" applyFont="1" applyAlignment="1">
      <alignment horizontal="left" vertical="center"/>
      <protection/>
    </xf>
    <xf numFmtId="186" fontId="75" fillId="0" borderId="10" xfId="74" applyNumberFormat="1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5" applyFont="1" applyFill="1" applyBorder="1" applyAlignment="1">
      <alignment horizontal="left" vertical="center"/>
      <protection/>
    </xf>
    <xf numFmtId="0" fontId="4" fillId="34" borderId="10" xfId="0" applyFont="1" applyFill="1" applyBorder="1" applyAlignment="1">
      <alignment vertical="center"/>
    </xf>
    <xf numFmtId="0" fontId="76" fillId="35" borderId="0" xfId="0" applyFont="1" applyFill="1" applyAlignment="1">
      <alignment/>
    </xf>
    <xf numFmtId="0" fontId="76" fillId="35" borderId="0" xfId="0" applyFont="1" applyFill="1" applyBorder="1" applyAlignment="1">
      <alignment/>
    </xf>
    <xf numFmtId="0" fontId="4" fillId="0" borderId="11" xfId="56" applyFont="1" applyBorder="1" applyAlignment="1">
      <alignment horizontal="left" vertical="center"/>
      <protection/>
    </xf>
    <xf numFmtId="0" fontId="5" fillId="34" borderId="11" xfId="0" applyFont="1" applyFill="1" applyBorder="1" applyAlignment="1">
      <alignment vertical="center"/>
    </xf>
    <xf numFmtId="2" fontId="66" fillId="0" borderId="11" xfId="0" applyNumberFormat="1" applyFont="1" applyBorder="1" applyAlignment="1">
      <alignment/>
    </xf>
    <xf numFmtId="186" fontId="66" fillId="0" borderId="11" xfId="74" applyNumberFormat="1" applyFont="1" applyBorder="1" applyAlignment="1">
      <alignment/>
    </xf>
    <xf numFmtId="2" fontId="66" fillId="0" borderId="10" xfId="0" applyNumberFormat="1" applyFont="1" applyFill="1" applyBorder="1" applyAlignment="1">
      <alignment vertical="center"/>
    </xf>
    <xf numFmtId="186" fontId="66" fillId="0" borderId="10" xfId="74" applyNumberFormat="1" applyFont="1" applyFill="1" applyBorder="1" applyAlignment="1">
      <alignment vertical="center"/>
    </xf>
    <xf numFmtId="0" fontId="6" fillId="36" borderId="12" xfId="55" applyFont="1" applyFill="1" applyBorder="1" applyAlignment="1">
      <alignment horizontal="left" vertical="center"/>
      <protection/>
    </xf>
    <xf numFmtId="0" fontId="6" fillId="36" borderId="13" xfId="55" applyFont="1" applyFill="1" applyBorder="1" applyAlignment="1">
      <alignment horizontal="left" vertical="center"/>
      <protection/>
    </xf>
    <xf numFmtId="0" fontId="6" fillId="36" borderId="14" xfId="55" applyFont="1" applyFill="1" applyBorder="1" applyAlignment="1">
      <alignment horizontal="left" vertical="center"/>
      <protection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6" fillId="37" borderId="12" xfId="55" applyFont="1" applyFill="1" applyBorder="1" applyAlignment="1">
      <alignment horizontal="left" vertical="center"/>
      <protection/>
    </xf>
    <xf numFmtId="0" fontId="6" fillId="37" borderId="13" xfId="55" applyFont="1" applyFill="1" applyBorder="1" applyAlignment="1">
      <alignment horizontal="left" vertical="center"/>
      <protection/>
    </xf>
    <xf numFmtId="0" fontId="6" fillId="37" borderId="14" xfId="55" applyFont="1" applyFill="1" applyBorder="1" applyAlignment="1">
      <alignment horizontal="left" vertical="center"/>
      <protection/>
    </xf>
    <xf numFmtId="0" fontId="74" fillId="38" borderId="10" xfId="0" applyFont="1" applyFill="1" applyBorder="1" applyAlignment="1">
      <alignment horizontal="center" vertical="center" wrapText="1"/>
    </xf>
    <xf numFmtId="186" fontId="74" fillId="38" borderId="10" xfId="74" applyNumberFormat="1" applyFont="1" applyFill="1" applyBorder="1" applyAlignment="1">
      <alignment horizontal="center" vertical="center" wrapText="1"/>
    </xf>
    <xf numFmtId="0" fontId="72" fillId="0" borderId="10" xfId="60" applyFont="1" applyBorder="1" applyAlignment="1">
      <alignment horizontal="right" vertical="top"/>
      <protection/>
    </xf>
    <xf numFmtId="173" fontId="67" fillId="0" borderId="0" xfId="42" applyNumberFormat="1" applyFont="1" applyBorder="1" applyAlignment="1" applyProtection="1">
      <alignment horizontal="right" wrapText="1"/>
      <protection/>
    </xf>
    <xf numFmtId="0" fontId="73" fillId="0" borderId="0" xfId="0" applyFont="1" applyAlignment="1">
      <alignment horizontal="right" vertical="center"/>
    </xf>
    <xf numFmtId="0" fontId="66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66" fillId="0" borderId="10" xfId="60" applyFont="1" applyBorder="1" applyAlignment="1">
      <alignment horizontal="right" vertical="top"/>
      <protection/>
    </xf>
    <xf numFmtId="0" fontId="4" fillId="0" borderId="10" xfId="60" applyFont="1" applyBorder="1" applyAlignment="1">
      <alignment horizontal="right" vertical="top" wrapText="1"/>
      <protection/>
    </xf>
    <xf numFmtId="186" fontId="4" fillId="0" borderId="10" xfId="74" applyNumberFormat="1" applyFont="1" applyBorder="1" applyAlignment="1">
      <alignment horizontal="right" vertical="center" wrapText="1"/>
    </xf>
    <xf numFmtId="173" fontId="4" fillId="0" borderId="0" xfId="0" applyNumberFormat="1" applyFont="1" applyAlignment="1">
      <alignment horizontal="right" vertical="center"/>
    </xf>
    <xf numFmtId="173" fontId="67" fillId="0" borderId="0" xfId="42" applyNumberFormat="1" applyFont="1" applyBorder="1" applyAlignment="1" applyProtection="1">
      <alignment horizontal="right" vertical="center" wrapText="1"/>
      <protection/>
    </xf>
    <xf numFmtId="0" fontId="66" fillId="0" borderId="0" xfId="0" applyFont="1" applyAlignment="1">
      <alignment horizontal="right" vertical="center"/>
    </xf>
    <xf numFmtId="186" fontId="66" fillId="0" borderId="10" xfId="74" applyNumberFormat="1" applyFont="1" applyBorder="1" applyAlignment="1">
      <alignment horizontal="right" vertical="center"/>
    </xf>
    <xf numFmtId="186" fontId="72" fillId="0" borderId="10" xfId="74" applyNumberFormat="1" applyFont="1" applyBorder="1" applyAlignment="1">
      <alignment horizontal="right" vertical="center"/>
    </xf>
    <xf numFmtId="186" fontId="66" fillId="0" borderId="10" xfId="74" applyNumberFormat="1" applyFont="1" applyBorder="1" applyAlignment="1">
      <alignment horizontal="center" vertical="center"/>
    </xf>
    <xf numFmtId="186" fontId="66" fillId="0" borderId="10" xfId="74" applyNumberFormat="1" applyFont="1" applyBorder="1" applyAlignment="1">
      <alignment horizontal="right" vertical="center" wrapText="1"/>
    </xf>
    <xf numFmtId="186" fontId="66" fillId="0" borderId="10" xfId="74" applyNumberFormat="1" applyFont="1" applyFill="1" applyBorder="1" applyAlignment="1">
      <alignment/>
    </xf>
    <xf numFmtId="180" fontId="66" fillId="0" borderId="10" xfId="60" applyNumberFormat="1" applyFont="1" applyFill="1" applyBorder="1" applyAlignment="1">
      <alignment wrapText="1"/>
      <protection/>
    </xf>
    <xf numFmtId="180" fontId="66" fillId="0" borderId="10" xfId="60" applyNumberFormat="1" applyFont="1" applyFill="1" applyBorder="1">
      <alignment/>
      <protection/>
    </xf>
    <xf numFmtId="0" fontId="69" fillId="33" borderId="12" xfId="55" applyFont="1" applyFill="1" applyBorder="1" applyAlignment="1">
      <alignment vertical="center"/>
      <protection/>
    </xf>
    <xf numFmtId="0" fontId="69" fillId="33" borderId="13" xfId="55" applyFont="1" applyFill="1" applyBorder="1" applyAlignment="1">
      <alignment vertical="center"/>
      <protection/>
    </xf>
    <xf numFmtId="0" fontId="69" fillId="33" borderId="14" xfId="55" applyFont="1" applyFill="1" applyBorder="1" applyAlignment="1">
      <alignment vertical="center"/>
      <protection/>
    </xf>
    <xf numFmtId="0" fontId="69" fillId="33" borderId="14" xfId="0" applyFont="1" applyFill="1" applyBorder="1" applyAlignment="1">
      <alignment vertical="center"/>
    </xf>
    <xf numFmtId="0" fontId="6" fillId="36" borderId="12" xfId="55" applyFont="1" applyFill="1" applyBorder="1" applyAlignment="1">
      <alignment vertical="center"/>
      <protection/>
    </xf>
    <xf numFmtId="0" fontId="6" fillId="36" borderId="13" xfId="55" applyFont="1" applyFill="1" applyBorder="1" applyAlignment="1">
      <alignment vertical="center"/>
      <protection/>
    </xf>
    <xf numFmtId="0" fontId="6" fillId="36" borderId="14" xfId="55" applyFont="1" applyFill="1" applyBorder="1" applyAlignment="1">
      <alignment vertical="center"/>
      <protection/>
    </xf>
    <xf numFmtId="0" fontId="6" fillId="36" borderId="12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186" fontId="6" fillId="36" borderId="13" xfId="74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/>
    </xf>
    <xf numFmtId="0" fontId="6" fillId="37" borderId="12" xfId="55" applyFont="1" applyFill="1" applyBorder="1" applyAlignment="1">
      <alignment vertical="center"/>
      <protection/>
    </xf>
    <xf numFmtId="0" fontId="6" fillId="37" borderId="13" xfId="55" applyFont="1" applyFill="1" applyBorder="1" applyAlignment="1">
      <alignment vertical="center"/>
      <protection/>
    </xf>
    <xf numFmtId="0" fontId="6" fillId="37" borderId="14" xfId="55" applyFont="1" applyFill="1" applyBorder="1" applyAlignment="1">
      <alignment vertical="center"/>
      <protection/>
    </xf>
    <xf numFmtId="186" fontId="6" fillId="37" borderId="13" xfId="74" applyNumberFormat="1" applyFont="1" applyFill="1" applyBorder="1" applyAlignment="1">
      <alignment vertical="center"/>
    </xf>
    <xf numFmtId="186" fontId="6" fillId="37" borderId="13" xfId="74" applyNumberFormat="1" applyFont="1" applyFill="1" applyBorder="1" applyAlignment="1">
      <alignment horizontal="right" vertical="center"/>
    </xf>
    <xf numFmtId="186" fontId="4" fillId="0" borderId="10" xfId="74" applyNumberFormat="1" applyFont="1" applyBorder="1" applyAlignment="1">
      <alignment horizontal="center" vertical="center" wrapText="1"/>
    </xf>
    <xf numFmtId="186" fontId="6" fillId="37" borderId="13" xfId="74" applyNumberFormat="1" applyFont="1" applyFill="1" applyBorder="1" applyAlignment="1">
      <alignment horizontal="center" vertical="center"/>
    </xf>
    <xf numFmtId="186" fontId="4" fillId="0" borderId="10" xfId="74" applyNumberFormat="1" applyFont="1" applyBorder="1" applyAlignment="1">
      <alignment horizontal="center" vertical="top" wrapText="1"/>
    </xf>
    <xf numFmtId="0" fontId="6" fillId="36" borderId="12" xfId="66" applyFont="1" applyFill="1" applyBorder="1" applyAlignment="1">
      <alignment vertical="center"/>
      <protection/>
    </xf>
    <xf numFmtId="0" fontId="6" fillId="36" borderId="13" xfId="66" applyFont="1" applyFill="1" applyBorder="1" applyAlignment="1">
      <alignment vertical="center"/>
      <protection/>
    </xf>
    <xf numFmtId="0" fontId="6" fillId="36" borderId="14" xfId="66" applyFont="1" applyFill="1" applyBorder="1" applyAlignment="1">
      <alignment vertical="center"/>
      <protection/>
    </xf>
    <xf numFmtId="0" fontId="6" fillId="37" borderId="12" xfId="0" applyFont="1" applyFill="1" applyBorder="1" applyAlignment="1">
      <alignment vertical="center"/>
    </xf>
    <xf numFmtId="0" fontId="6" fillId="37" borderId="13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/>
    </xf>
    <xf numFmtId="0" fontId="6" fillId="36" borderId="13" xfId="66" applyFont="1" applyFill="1" applyBorder="1" applyAlignment="1">
      <alignment horizontal="right" vertical="center"/>
      <protection/>
    </xf>
    <xf numFmtId="0" fontId="66" fillId="0" borderId="10" xfId="0" applyFont="1" applyBorder="1" applyAlignment="1">
      <alignment horizontal="right" vertical="center" wrapText="1"/>
    </xf>
    <xf numFmtId="0" fontId="6" fillId="37" borderId="13" xfId="0" applyFont="1" applyFill="1" applyBorder="1" applyAlignment="1">
      <alignment horizontal="right" vertical="center"/>
    </xf>
    <xf numFmtId="0" fontId="6" fillId="37" borderId="13" xfId="55" applyFont="1" applyFill="1" applyBorder="1" applyAlignment="1">
      <alignment horizontal="right" vertical="center"/>
      <protection/>
    </xf>
    <xf numFmtId="180" fontId="6" fillId="37" borderId="13" xfId="55" applyNumberFormat="1" applyFont="1" applyFill="1" applyBorder="1" applyAlignment="1">
      <alignment vertical="center"/>
      <protection/>
    </xf>
    <xf numFmtId="180" fontId="6" fillId="37" borderId="13" xfId="55" applyNumberFormat="1" applyFont="1" applyFill="1" applyBorder="1" applyAlignment="1">
      <alignment horizontal="right" vertical="center"/>
      <protection/>
    </xf>
    <xf numFmtId="186" fontId="66" fillId="0" borderId="10" xfId="74" applyNumberFormat="1" applyFont="1" applyBorder="1" applyAlignment="1">
      <alignment horizontal="center" vertical="center" wrapText="1"/>
    </xf>
    <xf numFmtId="186" fontId="6" fillId="36" borderId="13" xfId="74" applyNumberFormat="1" applyFont="1" applyFill="1" applyBorder="1" applyAlignment="1">
      <alignment horizontal="center" vertical="center"/>
    </xf>
    <xf numFmtId="186" fontId="4" fillId="0" borderId="10" xfId="74" applyNumberFormat="1" applyFont="1" applyBorder="1" applyAlignment="1">
      <alignment horizontal="center" vertical="center"/>
    </xf>
    <xf numFmtId="186" fontId="6" fillId="37" borderId="13" xfId="74" applyNumberFormat="1" applyFont="1" applyFill="1" applyBorder="1" applyAlignment="1">
      <alignment horizontal="center" vertical="center" wrapText="1"/>
    </xf>
    <xf numFmtId="186" fontId="6" fillId="36" borderId="13" xfId="74" applyNumberFormat="1" applyFont="1" applyFill="1" applyBorder="1" applyAlignment="1">
      <alignment horizontal="center" vertical="center" wrapText="1"/>
    </xf>
    <xf numFmtId="180" fontId="6" fillId="37" borderId="12" xfId="55" applyNumberFormat="1" applyFont="1" applyFill="1" applyBorder="1" applyAlignment="1">
      <alignment vertical="center"/>
      <protection/>
    </xf>
    <xf numFmtId="0" fontId="6" fillId="36" borderId="12" xfId="66" applyFont="1" applyFill="1" applyBorder="1" applyAlignment="1">
      <alignment horizontal="left" vertical="center"/>
      <protection/>
    </xf>
    <xf numFmtId="0" fontId="6" fillId="36" borderId="13" xfId="66" applyFont="1" applyFill="1" applyBorder="1" applyAlignment="1">
      <alignment horizontal="left" vertical="center"/>
      <protection/>
    </xf>
    <xf numFmtId="0" fontId="6" fillId="36" borderId="14" xfId="66" applyFont="1" applyFill="1" applyBorder="1" applyAlignment="1">
      <alignment horizontal="left" vertical="center"/>
      <protection/>
    </xf>
    <xf numFmtId="0" fontId="6" fillId="37" borderId="14" xfId="55" applyFont="1" applyFill="1" applyBorder="1" applyAlignment="1">
      <alignment horizontal="center" vertical="center"/>
      <protection/>
    </xf>
    <xf numFmtId="180" fontId="6" fillId="37" borderId="14" xfId="55" applyNumberFormat="1" applyFont="1" applyFill="1" applyBorder="1" applyAlignment="1">
      <alignment horizontal="center" vertical="center"/>
      <protection/>
    </xf>
    <xf numFmtId="0" fontId="6" fillId="36" borderId="13" xfId="55" applyFont="1" applyFill="1" applyBorder="1" applyAlignment="1">
      <alignment horizontal="right" vertical="center"/>
      <protection/>
    </xf>
    <xf numFmtId="0" fontId="6" fillId="36" borderId="13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top" wrapText="1"/>
    </xf>
    <xf numFmtId="0" fontId="6" fillId="36" borderId="13" xfId="55" applyFont="1" applyFill="1" applyBorder="1" applyAlignment="1">
      <alignment horizontal="center" vertical="center"/>
      <protection/>
    </xf>
    <xf numFmtId="0" fontId="6" fillId="36" borderId="13" xfId="0" applyFont="1" applyFill="1" applyBorder="1" applyAlignment="1">
      <alignment horizontal="center" vertical="center"/>
    </xf>
    <xf numFmtId="0" fontId="6" fillId="37" borderId="13" xfId="55" applyFont="1" applyFill="1" applyBorder="1" applyAlignment="1">
      <alignment horizontal="center" vertical="center"/>
      <protection/>
    </xf>
    <xf numFmtId="180" fontId="6" fillId="37" borderId="13" xfId="74" applyNumberFormat="1" applyFont="1" applyFill="1" applyBorder="1" applyAlignment="1">
      <alignment horizontal="right" vertical="center"/>
    </xf>
    <xf numFmtId="180" fontId="4" fillId="0" borderId="10" xfId="74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0" xfId="56" applyFont="1" applyBorder="1" applyAlignment="1">
      <alignment horizontal="right" vertical="center" wrapText="1"/>
      <protection/>
    </xf>
    <xf numFmtId="186" fontId="5" fillId="0" borderId="10" xfId="74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69" fillId="36" borderId="12" xfId="0" applyFont="1" applyFill="1" applyBorder="1" applyAlignment="1">
      <alignment vertical="center"/>
    </xf>
    <xf numFmtId="0" fontId="69" fillId="36" borderId="13" xfId="0" applyFont="1" applyFill="1" applyBorder="1" applyAlignment="1">
      <alignment vertical="center"/>
    </xf>
    <xf numFmtId="0" fontId="69" fillId="36" borderId="14" xfId="0" applyFont="1" applyFill="1" applyBorder="1" applyAlignment="1">
      <alignment vertical="center"/>
    </xf>
    <xf numFmtId="0" fontId="69" fillId="36" borderId="12" xfId="55" applyFont="1" applyFill="1" applyBorder="1" applyAlignment="1">
      <alignment vertical="center"/>
      <protection/>
    </xf>
    <xf numFmtId="0" fontId="69" fillId="36" borderId="13" xfId="55" applyFont="1" applyFill="1" applyBorder="1" applyAlignment="1">
      <alignment vertical="center"/>
      <protection/>
    </xf>
    <xf numFmtId="0" fontId="69" fillId="36" borderId="14" xfId="55" applyFont="1" applyFill="1" applyBorder="1" applyAlignment="1">
      <alignment vertical="center"/>
      <protection/>
    </xf>
    <xf numFmtId="180" fontId="4" fillId="0" borderId="10" xfId="55" applyNumberFormat="1" applyFont="1" applyBorder="1" applyAlignment="1">
      <alignment horizontal="right" vertical="center"/>
      <protection/>
    </xf>
    <xf numFmtId="0" fontId="69" fillId="36" borderId="13" xfId="0" applyFont="1" applyFill="1" applyBorder="1" applyAlignment="1">
      <alignment horizontal="right" vertical="center"/>
    </xf>
    <xf numFmtId="186" fontId="4" fillId="0" borderId="10" xfId="74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/>
    </xf>
    <xf numFmtId="0" fontId="69" fillId="36" borderId="13" xfId="55" applyFont="1" applyFill="1" applyBorder="1" applyAlignment="1">
      <alignment horizontal="right" vertical="center"/>
      <protection/>
    </xf>
    <xf numFmtId="0" fontId="4" fillId="0" borderId="10" xfId="55" applyFont="1" applyBorder="1" applyAlignment="1">
      <alignment horizontal="right" vertical="center"/>
      <protection/>
    </xf>
    <xf numFmtId="186" fontId="5" fillId="0" borderId="10" xfId="74" applyNumberFormat="1" applyFont="1" applyFill="1" applyBorder="1" applyAlignment="1">
      <alignment horizontal="center" vertical="center"/>
    </xf>
    <xf numFmtId="186" fontId="69" fillId="36" borderId="13" xfId="74" applyNumberFormat="1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/>
    </xf>
    <xf numFmtId="0" fontId="69" fillId="36" borderId="13" xfId="0" applyFont="1" applyFill="1" applyBorder="1" applyAlignment="1">
      <alignment/>
    </xf>
    <xf numFmtId="0" fontId="69" fillId="36" borderId="14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186" fontId="5" fillId="34" borderId="10" xfId="74" applyNumberFormat="1" applyFont="1" applyFill="1" applyBorder="1" applyAlignment="1">
      <alignment vertical="center"/>
    </xf>
    <xf numFmtId="186" fontId="5" fillId="0" borderId="10" xfId="74" applyNumberFormat="1" applyFont="1" applyBorder="1" applyAlignment="1">
      <alignment vertical="center"/>
    </xf>
    <xf numFmtId="186" fontId="69" fillId="36" borderId="13" xfId="74" applyNumberFormat="1" applyFont="1" applyFill="1" applyBorder="1" applyAlignment="1">
      <alignment/>
    </xf>
    <xf numFmtId="186" fontId="69" fillId="36" borderId="13" xfId="74" applyNumberFormat="1" applyFont="1" applyFill="1" applyBorder="1" applyAlignment="1">
      <alignment vertical="center"/>
    </xf>
    <xf numFmtId="186" fontId="5" fillId="34" borderId="10" xfId="74" applyNumberFormat="1" applyFont="1" applyFill="1" applyBorder="1" applyAlignment="1">
      <alignment horizontal="center" vertical="center"/>
    </xf>
    <xf numFmtId="186" fontId="69" fillId="36" borderId="13" xfId="74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77" fillId="36" borderId="12" xfId="0" applyFont="1" applyFill="1" applyBorder="1" applyAlignment="1">
      <alignment/>
    </xf>
    <xf numFmtId="0" fontId="77" fillId="36" borderId="13" xfId="0" applyFont="1" applyFill="1" applyBorder="1" applyAlignment="1">
      <alignment/>
    </xf>
    <xf numFmtId="0" fontId="77" fillId="36" borderId="14" xfId="0" applyFont="1" applyFill="1" applyBorder="1" applyAlignment="1">
      <alignment/>
    </xf>
    <xf numFmtId="0" fontId="8" fillId="36" borderId="12" xfId="0" applyFont="1" applyFill="1" applyBorder="1" applyAlignment="1">
      <alignment vertical="center"/>
    </xf>
    <xf numFmtId="0" fontId="8" fillId="36" borderId="13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8" fillId="36" borderId="12" xfId="55" applyFont="1" applyFill="1" applyBorder="1" applyAlignment="1">
      <alignment vertical="center"/>
      <protection/>
    </xf>
    <xf numFmtId="0" fontId="8" fillId="36" borderId="13" xfId="55" applyFont="1" applyFill="1" applyBorder="1" applyAlignment="1">
      <alignment vertical="center"/>
      <protection/>
    </xf>
    <xf numFmtId="0" fontId="8" fillId="36" borderId="14" xfId="55" applyFont="1" applyFill="1" applyBorder="1" applyAlignment="1">
      <alignment vertical="center"/>
      <protection/>
    </xf>
    <xf numFmtId="0" fontId="77" fillId="36" borderId="12" xfId="0" applyFont="1" applyFill="1" applyBorder="1" applyAlignment="1">
      <alignment vertical="center"/>
    </xf>
    <xf numFmtId="0" fontId="77" fillId="36" borderId="13" xfId="0" applyFont="1" applyFill="1" applyBorder="1" applyAlignment="1">
      <alignment vertical="center"/>
    </xf>
    <xf numFmtId="0" fontId="77" fillId="36" borderId="14" xfId="0" applyFont="1" applyFill="1" applyBorder="1" applyAlignment="1">
      <alignment vertical="center"/>
    </xf>
    <xf numFmtId="0" fontId="8" fillId="37" borderId="12" xfId="55" applyFont="1" applyFill="1" applyBorder="1" applyAlignment="1">
      <alignment vertical="center"/>
      <protection/>
    </xf>
    <xf numFmtId="0" fontId="8" fillId="37" borderId="13" xfId="55" applyFont="1" applyFill="1" applyBorder="1" applyAlignment="1">
      <alignment vertical="center"/>
      <protection/>
    </xf>
    <xf numFmtId="0" fontId="8" fillId="37" borderId="14" xfId="55" applyFont="1" applyFill="1" applyBorder="1" applyAlignment="1">
      <alignment vertical="center"/>
      <protection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186" fontId="6" fillId="36" borderId="13" xfId="74" applyNumberFormat="1" applyFont="1" applyFill="1" applyBorder="1" applyAlignment="1">
      <alignment/>
    </xf>
    <xf numFmtId="180" fontId="5" fillId="34" borderId="10" xfId="63" applyNumberFormat="1" applyFont="1" applyFill="1" applyBorder="1" applyAlignment="1">
      <alignment vertical="center"/>
      <protection/>
    </xf>
    <xf numFmtId="186" fontId="5" fillId="34" borderId="10" xfId="74" applyNumberFormat="1" applyFont="1" applyFill="1" applyBorder="1" applyAlignment="1">
      <alignment vertical="center" wrapText="1"/>
    </xf>
    <xf numFmtId="180" fontId="9" fillId="34" borderId="10" xfId="63" applyNumberFormat="1" applyFont="1" applyFill="1" applyBorder="1" applyAlignment="1">
      <alignment vertical="center"/>
      <protection/>
    </xf>
    <xf numFmtId="186" fontId="9" fillId="34" borderId="10" xfId="74" applyNumberFormat="1" applyFont="1" applyFill="1" applyBorder="1" applyAlignment="1">
      <alignment vertical="center"/>
    </xf>
    <xf numFmtId="186" fontId="8" fillId="36" borderId="13" xfId="74" applyNumberFormat="1" applyFont="1" applyFill="1" applyBorder="1" applyAlignment="1">
      <alignment vertical="center"/>
    </xf>
    <xf numFmtId="186" fontId="77" fillId="36" borderId="13" xfId="74" applyNumberFormat="1" applyFont="1" applyFill="1" applyBorder="1" applyAlignment="1">
      <alignment vertical="center"/>
    </xf>
    <xf numFmtId="186" fontId="77" fillId="36" borderId="13" xfId="74" applyNumberFormat="1" applyFont="1" applyFill="1" applyBorder="1" applyAlignment="1">
      <alignment/>
    </xf>
    <xf numFmtId="186" fontId="8" fillId="36" borderId="13" xfId="74" applyNumberFormat="1" applyFont="1" applyFill="1" applyBorder="1" applyAlignment="1">
      <alignment/>
    </xf>
    <xf numFmtId="186" fontId="9" fillId="0" borderId="10" xfId="74" applyNumberFormat="1" applyFont="1" applyBorder="1" applyAlignment="1">
      <alignment vertical="center"/>
    </xf>
    <xf numFmtId="186" fontId="8" fillId="37" borderId="13" xfId="74" applyNumberFormat="1" applyFont="1" applyFill="1" applyBorder="1" applyAlignment="1">
      <alignment vertical="center"/>
    </xf>
    <xf numFmtId="186" fontId="5" fillId="0" borderId="10" xfId="74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/>
    </xf>
    <xf numFmtId="0" fontId="78" fillId="39" borderId="15" xfId="0" applyFont="1" applyFill="1" applyBorder="1" applyAlignment="1">
      <alignment/>
    </xf>
    <xf numFmtId="0" fontId="78" fillId="39" borderId="0" xfId="0" applyFont="1" applyFill="1" applyBorder="1" applyAlignment="1">
      <alignment/>
    </xf>
    <xf numFmtId="0" fontId="78" fillId="39" borderId="16" xfId="0" applyFont="1" applyFill="1" applyBorder="1" applyAlignment="1">
      <alignment/>
    </xf>
    <xf numFmtId="0" fontId="66" fillId="0" borderId="12" xfId="60" applyFont="1" applyBorder="1">
      <alignment/>
      <protection/>
    </xf>
    <xf numFmtId="0" fontId="66" fillId="0" borderId="13" xfId="60" applyFont="1" applyBorder="1">
      <alignment/>
      <protection/>
    </xf>
    <xf numFmtId="2" fontId="66" fillId="0" borderId="13" xfId="60" applyNumberFormat="1" applyFont="1" applyBorder="1">
      <alignment/>
      <protection/>
    </xf>
    <xf numFmtId="186" fontId="4" fillId="0" borderId="0" xfId="74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180" fontId="66" fillId="0" borderId="0" xfId="0" applyNumberFormat="1" applyFont="1" applyBorder="1" applyAlignment="1">
      <alignment/>
    </xf>
    <xf numFmtId="186" fontId="66" fillId="0" borderId="0" xfId="74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0" fontId="66" fillId="0" borderId="10" xfId="60" applyNumberFormat="1" applyFont="1" applyBorder="1" applyAlignment="1">
      <alignment horizontal="center"/>
      <protection/>
    </xf>
    <xf numFmtId="0" fontId="5" fillId="34" borderId="10" xfId="63" applyFont="1" applyFill="1" applyBorder="1" applyAlignment="1">
      <alignment vertical="center" wrapText="1"/>
      <protection/>
    </xf>
    <xf numFmtId="0" fontId="66" fillId="0" borderId="10" xfId="60" applyFont="1" applyBorder="1" applyAlignment="1">
      <alignment wrapText="1"/>
      <protection/>
    </xf>
    <xf numFmtId="0" fontId="9" fillId="34" borderId="10" xfId="63" applyFont="1" applyFill="1" applyBorder="1" applyAlignment="1">
      <alignment vertical="center" wrapText="1"/>
      <protection/>
    </xf>
    <xf numFmtId="0" fontId="66" fillId="0" borderId="10" xfId="60" applyFont="1" applyFill="1" applyBorder="1" applyAlignment="1">
      <alignment wrapText="1"/>
      <protection/>
    </xf>
    <xf numFmtId="0" fontId="66" fillId="0" borderId="13" xfId="60" applyFont="1" applyBorder="1" applyAlignment="1">
      <alignment wrapText="1"/>
      <protection/>
    </xf>
    <xf numFmtId="0" fontId="5" fillId="34" borderId="10" xfId="0" applyFont="1" applyFill="1" applyBorder="1" applyAlignment="1">
      <alignment horizontal="right" vertical="center" wrapText="1"/>
    </xf>
    <xf numFmtId="1" fontId="5" fillId="34" borderId="10" xfId="0" applyNumberFormat="1" applyFont="1" applyFill="1" applyBorder="1" applyAlignment="1">
      <alignment vertical="center"/>
    </xf>
    <xf numFmtId="0" fontId="6" fillId="36" borderId="13" xfId="55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36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69" fillId="36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9" fillId="36" borderId="13" xfId="55" applyFont="1" applyFill="1" applyBorder="1" applyAlignment="1">
      <alignment vertical="center" wrapText="1"/>
      <protection/>
    </xf>
    <xf numFmtId="1" fontId="66" fillId="0" borderId="10" xfId="0" applyNumberFormat="1" applyFont="1" applyBorder="1" applyAlignment="1">
      <alignment/>
    </xf>
    <xf numFmtId="1" fontId="5" fillId="34" borderId="11" xfId="0" applyNumberFormat="1" applyFont="1" applyFill="1" applyBorder="1" applyAlignment="1">
      <alignment vertical="center"/>
    </xf>
    <xf numFmtId="2" fontId="66" fillId="0" borderId="17" xfId="0" applyNumberFormat="1" applyFont="1" applyBorder="1" applyAlignment="1">
      <alignment/>
    </xf>
    <xf numFmtId="0" fontId="5" fillId="34" borderId="17" xfId="0" applyFont="1" applyFill="1" applyBorder="1" applyAlignment="1">
      <alignment vertical="center"/>
    </xf>
    <xf numFmtId="1" fontId="5" fillId="34" borderId="17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34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" fontId="5" fillId="34" borderId="18" xfId="0" applyNumberFormat="1" applyFont="1" applyFill="1" applyBorder="1" applyAlignment="1">
      <alignment vertical="center"/>
    </xf>
    <xf numFmtId="2" fontId="66" fillId="0" borderId="18" xfId="0" applyNumberFormat="1" applyFont="1" applyFill="1" applyBorder="1" applyAlignment="1">
      <alignment/>
    </xf>
    <xf numFmtId="0" fontId="5" fillId="34" borderId="18" xfId="0" applyFont="1" applyFill="1" applyBorder="1" applyAlignment="1">
      <alignment vertical="center"/>
    </xf>
    <xf numFmtId="2" fontId="66" fillId="0" borderId="18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5" fillId="37" borderId="19" xfId="0" applyNumberFormat="1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1" fontId="5" fillId="37" borderId="13" xfId="0" applyNumberFormat="1" applyFont="1" applyFill="1" applyBorder="1" applyAlignment="1">
      <alignment vertical="center"/>
    </xf>
    <xf numFmtId="0" fontId="4" fillId="0" borderId="17" xfId="55" applyFont="1" applyBorder="1" applyAlignment="1">
      <alignment horizontal="left" vertical="center"/>
      <protection/>
    </xf>
    <xf numFmtId="0" fontId="5" fillId="34" borderId="17" xfId="0" applyFont="1" applyFill="1" applyBorder="1" applyAlignment="1">
      <alignment vertical="center" wrapText="1"/>
    </xf>
    <xf numFmtId="186" fontId="66" fillId="0" borderId="17" xfId="74" applyNumberFormat="1" applyFont="1" applyBorder="1" applyAlignment="1">
      <alignment/>
    </xf>
    <xf numFmtId="0" fontId="4" fillId="0" borderId="11" xfId="55" applyFont="1" applyBorder="1" applyAlignment="1">
      <alignment horizontal="left" vertical="center"/>
      <protection/>
    </xf>
    <xf numFmtId="0" fontId="5" fillId="34" borderId="11" xfId="0" applyFont="1" applyFill="1" applyBorder="1" applyAlignment="1">
      <alignment vertical="center" wrapText="1"/>
    </xf>
    <xf numFmtId="0" fontId="74" fillId="38" borderId="17" xfId="0" applyFont="1" applyFill="1" applyBorder="1" applyAlignment="1">
      <alignment horizontal="center" vertical="center" wrapText="1"/>
    </xf>
    <xf numFmtId="186" fontId="74" fillId="38" borderId="17" xfId="74" applyNumberFormat="1" applyFont="1" applyFill="1" applyBorder="1" applyAlignment="1">
      <alignment horizontal="center" vertical="center" wrapText="1"/>
    </xf>
    <xf numFmtId="0" fontId="4" fillId="0" borderId="17" xfId="56" applyFont="1" applyBorder="1" applyAlignment="1">
      <alignment horizontal="left" vertical="center"/>
      <protection/>
    </xf>
    <xf numFmtId="0" fontId="5" fillId="34" borderId="17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0" borderId="18" xfId="56" applyFont="1" applyBorder="1" applyAlignment="1">
      <alignment horizontal="left" vertical="center"/>
      <protection/>
    </xf>
    <xf numFmtId="186" fontId="66" fillId="0" borderId="18" xfId="74" applyNumberFormat="1" applyFont="1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0" fontId="66" fillId="0" borderId="11" xfId="0" applyFont="1" applyBorder="1" applyAlignment="1">
      <alignment/>
    </xf>
    <xf numFmtId="180" fontId="66" fillId="0" borderId="11" xfId="0" applyNumberFormat="1" applyFont="1" applyBorder="1" applyAlignment="1">
      <alignment/>
    </xf>
    <xf numFmtId="0" fontId="6" fillId="36" borderId="20" xfId="0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1" fontId="5" fillId="37" borderId="21" xfId="0" applyNumberFormat="1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6" fillId="36" borderId="23" xfId="0" applyFont="1" applyFill="1" applyBorder="1" applyAlignment="1">
      <alignment vertical="center"/>
    </xf>
    <xf numFmtId="0" fontId="6" fillId="36" borderId="24" xfId="0" applyFont="1" applyFill="1" applyBorder="1" applyAlignment="1">
      <alignment vertical="center"/>
    </xf>
    <xf numFmtId="1" fontId="66" fillId="0" borderId="11" xfId="0" applyNumberFormat="1" applyFont="1" applyBorder="1" applyAlignment="1">
      <alignment/>
    </xf>
    <xf numFmtId="0" fontId="66" fillId="0" borderId="25" xfId="0" applyFont="1" applyBorder="1" applyAlignment="1">
      <alignment/>
    </xf>
    <xf numFmtId="186" fontId="73" fillId="0" borderId="19" xfId="74" applyNumberFormat="1" applyFont="1" applyBorder="1" applyAlignment="1">
      <alignment horizontal="center" vertical="center"/>
    </xf>
    <xf numFmtId="182" fontId="79" fillId="38" borderId="0" xfId="42" applyNumberFormat="1" applyFont="1" applyFill="1" applyBorder="1" applyAlignment="1">
      <alignment horizontal="center" vertical="center" wrapText="1"/>
    </xf>
    <xf numFmtId="182" fontId="80" fillId="38" borderId="0" xfId="42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4" fillId="0" borderId="10" xfId="55" applyFont="1" applyBorder="1" applyAlignment="1">
      <alignment vertical="center" wrapText="1"/>
      <protection/>
    </xf>
    <xf numFmtId="0" fontId="66" fillId="0" borderId="10" xfId="0" applyFont="1" applyBorder="1" applyAlignment="1">
      <alignment wrapText="1"/>
    </xf>
    <xf numFmtId="2" fontId="81" fillId="0" borderId="10" xfId="74" applyNumberFormat="1" applyFont="1" applyFill="1" applyBorder="1" applyAlignment="1" applyProtection="1">
      <alignment horizontal="center" vertical="center"/>
      <protection locked="0"/>
    </xf>
    <xf numFmtId="0" fontId="82" fillId="40" borderId="24" xfId="42" applyFont="1" applyFill="1" applyBorder="1" applyAlignment="1">
      <alignment horizontal="right" vertical="center" wrapText="1"/>
    </xf>
    <xf numFmtId="0" fontId="82" fillId="40" borderId="26" xfId="42" applyFont="1" applyFill="1" applyBorder="1" applyAlignment="1">
      <alignment horizontal="right" vertical="center" wrapText="1"/>
    </xf>
    <xf numFmtId="0" fontId="82" fillId="40" borderId="22" xfId="42" applyFont="1" applyFill="1" applyBorder="1" applyAlignment="1">
      <alignment horizontal="right" vertical="center" wrapText="1"/>
    </xf>
    <xf numFmtId="0" fontId="82" fillId="40" borderId="27" xfId="42" applyFont="1" applyFill="1" applyBorder="1" applyAlignment="1">
      <alignment horizontal="right" vertical="center" wrapText="1"/>
    </xf>
    <xf numFmtId="0" fontId="83" fillId="40" borderId="28" xfId="0" applyFont="1" applyFill="1" applyBorder="1" applyAlignment="1">
      <alignment horizontal="center" vertical="center" wrapText="1"/>
    </xf>
    <xf numFmtId="0" fontId="83" fillId="40" borderId="29" xfId="0" applyFont="1" applyFill="1" applyBorder="1" applyAlignment="1">
      <alignment horizontal="center" vertical="center" wrapText="1"/>
    </xf>
    <xf numFmtId="0" fontId="83" fillId="40" borderId="15" xfId="0" applyFont="1" applyFill="1" applyBorder="1" applyAlignment="1">
      <alignment horizontal="center" vertical="center" wrapText="1"/>
    </xf>
    <xf numFmtId="0" fontId="83" fillId="40" borderId="0" xfId="0" applyFont="1" applyFill="1" applyBorder="1" applyAlignment="1">
      <alignment horizontal="center" vertical="center" wrapText="1"/>
    </xf>
    <xf numFmtId="0" fontId="76" fillId="39" borderId="29" xfId="0" applyFont="1" applyFill="1" applyBorder="1" applyAlignment="1">
      <alignment horizontal="center"/>
    </xf>
    <xf numFmtId="0" fontId="76" fillId="39" borderId="30" xfId="0" applyFont="1" applyFill="1" applyBorder="1" applyAlignment="1">
      <alignment horizontal="center"/>
    </xf>
    <xf numFmtId="0" fontId="76" fillId="39" borderId="0" xfId="0" applyFont="1" applyFill="1" applyBorder="1" applyAlignment="1">
      <alignment horizontal="center"/>
    </xf>
    <xf numFmtId="0" fontId="76" fillId="39" borderId="16" xfId="0" applyFont="1" applyFill="1" applyBorder="1" applyAlignment="1">
      <alignment horizontal="center"/>
    </xf>
    <xf numFmtId="0" fontId="76" fillId="39" borderId="31" xfId="0" applyFont="1" applyFill="1" applyBorder="1" applyAlignment="1">
      <alignment horizontal="center"/>
    </xf>
    <xf numFmtId="0" fontId="76" fillId="39" borderId="32" xfId="0" applyFont="1" applyFill="1" applyBorder="1" applyAlignment="1">
      <alignment horizontal="center"/>
    </xf>
    <xf numFmtId="0" fontId="82" fillId="40" borderId="33" xfId="42" applyFont="1" applyFill="1" applyBorder="1" applyAlignment="1">
      <alignment horizontal="right" vertical="center" wrapText="1"/>
    </xf>
    <xf numFmtId="0" fontId="82" fillId="40" borderId="34" xfId="42" applyFont="1" applyFill="1" applyBorder="1" applyAlignment="1">
      <alignment horizontal="right" vertical="center" wrapText="1"/>
    </xf>
    <xf numFmtId="0" fontId="82" fillId="40" borderId="35" xfId="42" applyFont="1" applyFill="1" applyBorder="1" applyAlignment="1">
      <alignment horizontal="right" vertical="center" wrapText="1"/>
    </xf>
    <xf numFmtId="0" fontId="82" fillId="40" borderId="36" xfId="42" applyFont="1" applyFill="1" applyBorder="1" applyAlignment="1">
      <alignment horizontal="right" vertical="center" wrapText="1"/>
    </xf>
    <xf numFmtId="0" fontId="82" fillId="40" borderId="37" xfId="42" applyFont="1" applyFill="1" applyBorder="1" applyAlignment="1">
      <alignment horizontal="right" vertical="center" wrapText="1"/>
    </xf>
    <xf numFmtId="0" fontId="82" fillId="40" borderId="38" xfId="42" applyFont="1" applyFill="1" applyBorder="1" applyAlignment="1">
      <alignment horizontal="right" vertical="center" wrapText="1"/>
    </xf>
    <xf numFmtId="0" fontId="78" fillId="39" borderId="15" xfId="0" applyFont="1" applyFill="1" applyBorder="1" applyAlignment="1">
      <alignment horizontal="left" vertical="center" wrapText="1"/>
    </xf>
    <xf numFmtId="0" fontId="78" fillId="39" borderId="0" xfId="0" applyFont="1" applyFill="1" applyBorder="1" applyAlignment="1">
      <alignment horizontal="left" vertical="center" wrapText="1"/>
    </xf>
    <xf numFmtId="0" fontId="78" fillId="39" borderId="16" xfId="0" applyFont="1" applyFill="1" applyBorder="1" applyAlignment="1">
      <alignment horizontal="left" vertical="center" wrapText="1"/>
    </xf>
    <xf numFmtId="0" fontId="84" fillId="40" borderId="28" xfId="0" applyFont="1" applyFill="1" applyBorder="1" applyAlignment="1">
      <alignment horizontal="right" vertical="center" wrapText="1"/>
    </xf>
    <xf numFmtId="0" fontId="84" fillId="40" borderId="29" xfId="0" applyFont="1" applyFill="1" applyBorder="1" applyAlignment="1">
      <alignment horizontal="right" vertical="center" wrapText="1"/>
    </xf>
    <xf numFmtId="0" fontId="84" fillId="40" borderId="30" xfId="0" applyFont="1" applyFill="1" applyBorder="1" applyAlignment="1">
      <alignment horizontal="right" vertical="center" wrapText="1"/>
    </xf>
    <xf numFmtId="0" fontId="84" fillId="40" borderId="39" xfId="0" applyFont="1" applyFill="1" applyBorder="1" applyAlignment="1">
      <alignment horizontal="right" vertical="center" wrapText="1"/>
    </xf>
    <xf numFmtId="0" fontId="84" fillId="40" borderId="31" xfId="0" applyFont="1" applyFill="1" applyBorder="1" applyAlignment="1">
      <alignment horizontal="right" vertical="center" wrapText="1"/>
    </xf>
    <xf numFmtId="0" fontId="84" fillId="40" borderId="32" xfId="0" applyFont="1" applyFill="1" applyBorder="1" applyAlignment="1">
      <alignment horizontal="right" vertical="center" wrapText="1"/>
    </xf>
    <xf numFmtId="0" fontId="82" fillId="40" borderId="40" xfId="42" applyFont="1" applyFill="1" applyBorder="1" applyAlignment="1">
      <alignment horizontal="right" vertical="center" wrapText="1"/>
    </xf>
    <xf numFmtId="0" fontId="82" fillId="40" borderId="23" xfId="42" applyFont="1" applyFill="1" applyBorder="1" applyAlignment="1">
      <alignment horizontal="right" vertical="center" wrapText="1"/>
    </xf>
    <xf numFmtId="0" fontId="82" fillId="40" borderId="41" xfId="42" applyFont="1" applyFill="1" applyBorder="1" applyAlignment="1">
      <alignment horizontal="right" vertical="center" wrapText="1"/>
    </xf>
    <xf numFmtId="0" fontId="82" fillId="40" borderId="20" xfId="42" applyFont="1" applyFill="1" applyBorder="1" applyAlignment="1">
      <alignment horizontal="right" vertical="center" wrapText="1"/>
    </xf>
    <xf numFmtId="0" fontId="82" fillId="40" borderId="42" xfId="42" applyFont="1" applyFill="1" applyBorder="1" applyAlignment="1">
      <alignment horizontal="right" vertical="center" wrapText="1"/>
    </xf>
    <xf numFmtId="0" fontId="78" fillId="39" borderId="0" xfId="0" applyFont="1" applyFill="1" applyBorder="1" applyAlignment="1">
      <alignment horizontal="left" vertical="center"/>
    </xf>
    <xf numFmtId="0" fontId="78" fillId="39" borderId="16" xfId="0" applyFont="1" applyFill="1" applyBorder="1" applyAlignment="1">
      <alignment horizontal="left" vertical="center"/>
    </xf>
    <xf numFmtId="0" fontId="82" fillId="40" borderId="43" xfId="42" applyFont="1" applyFill="1" applyBorder="1" applyAlignment="1">
      <alignment horizontal="right" vertical="center" wrapText="1"/>
    </xf>
    <xf numFmtId="0" fontId="82" fillId="40" borderId="17" xfId="42" applyFont="1" applyFill="1" applyBorder="1" applyAlignment="1">
      <alignment horizontal="right" vertical="center" wrapText="1"/>
    </xf>
    <xf numFmtId="0" fontId="82" fillId="40" borderId="44" xfId="42" applyFont="1" applyFill="1" applyBorder="1" applyAlignment="1">
      <alignment horizontal="right" vertical="center" wrapText="1"/>
    </xf>
    <xf numFmtId="0" fontId="78" fillId="39" borderId="15" xfId="0" applyFont="1" applyFill="1" applyBorder="1" applyAlignment="1">
      <alignment horizontal="left" vertical="center"/>
    </xf>
    <xf numFmtId="0" fontId="78" fillId="41" borderId="0" xfId="0" applyFont="1" applyFill="1" applyBorder="1" applyAlignment="1">
      <alignment horizontal="left" vertical="center" wrapText="1"/>
    </xf>
    <xf numFmtId="0" fontId="78" fillId="41" borderId="0" xfId="0" applyFont="1" applyFill="1" applyBorder="1" applyAlignment="1">
      <alignment horizontal="left" vertical="center"/>
    </xf>
    <xf numFmtId="0" fontId="78" fillId="41" borderId="31" xfId="0" applyFont="1" applyFill="1" applyBorder="1" applyAlignment="1">
      <alignment horizontal="left" vertical="center"/>
    </xf>
    <xf numFmtId="0" fontId="78" fillId="41" borderId="29" xfId="0" applyFont="1" applyFill="1" applyBorder="1" applyAlignment="1">
      <alignment horizontal="left" vertical="center" wrapText="1"/>
    </xf>
    <xf numFmtId="0" fontId="78" fillId="41" borderId="29" xfId="0" applyFont="1" applyFill="1" applyBorder="1" applyAlignment="1">
      <alignment horizontal="left" vertical="center"/>
    </xf>
    <xf numFmtId="0" fontId="78" fillId="41" borderId="30" xfId="0" applyFont="1" applyFill="1" applyBorder="1" applyAlignment="1">
      <alignment horizontal="left" vertical="center"/>
    </xf>
    <xf numFmtId="0" fontId="78" fillId="41" borderId="16" xfId="0" applyFont="1" applyFill="1" applyBorder="1" applyAlignment="1">
      <alignment horizontal="left" vertical="center"/>
    </xf>
    <xf numFmtId="0" fontId="78" fillId="41" borderId="32" xfId="0" applyFont="1" applyFill="1" applyBorder="1" applyAlignment="1">
      <alignment horizontal="left" vertical="center"/>
    </xf>
    <xf numFmtId="0" fontId="85" fillId="40" borderId="0" xfId="0" applyFont="1" applyFill="1" applyBorder="1" applyAlignment="1">
      <alignment horizontal="right" vertical="center"/>
    </xf>
    <xf numFmtId="0" fontId="84" fillId="40" borderId="0" xfId="0" applyFont="1" applyFill="1" applyBorder="1" applyAlignment="1">
      <alignment horizontal="center" vertical="center"/>
    </xf>
    <xf numFmtId="0" fontId="84" fillId="40" borderId="16" xfId="0" applyFont="1" applyFill="1" applyBorder="1" applyAlignment="1">
      <alignment horizontal="center" vertical="center"/>
    </xf>
    <xf numFmtId="0" fontId="84" fillId="40" borderId="15" xfId="0" applyFont="1" applyFill="1" applyBorder="1" applyAlignment="1">
      <alignment horizontal="left" vertical="center"/>
    </xf>
    <xf numFmtId="0" fontId="84" fillId="40" borderId="0" xfId="0" applyFont="1" applyFill="1" applyBorder="1" applyAlignment="1">
      <alignment horizontal="left" vertical="center"/>
    </xf>
    <xf numFmtId="0" fontId="78" fillId="41" borderId="15" xfId="0" applyFont="1" applyFill="1" applyBorder="1" applyAlignment="1">
      <alignment horizontal="left" vertical="center" wrapText="1"/>
    </xf>
    <xf numFmtId="0" fontId="78" fillId="41" borderId="15" xfId="0" applyFont="1" applyFill="1" applyBorder="1" applyAlignment="1">
      <alignment horizontal="left" vertical="center"/>
    </xf>
    <xf numFmtId="0" fontId="78" fillId="41" borderId="39" xfId="0" applyFont="1" applyFill="1" applyBorder="1" applyAlignment="1">
      <alignment horizontal="left" vertical="center"/>
    </xf>
    <xf numFmtId="0" fontId="69" fillId="42" borderId="10" xfId="55" applyFont="1" applyFill="1" applyBorder="1" applyAlignment="1">
      <alignment horizontal="left" vertical="center"/>
      <protection/>
    </xf>
    <xf numFmtId="0" fontId="69" fillId="33" borderId="10" xfId="55" applyFont="1" applyFill="1" applyBorder="1" applyAlignment="1">
      <alignment horizontal="left" vertical="center"/>
      <protection/>
    </xf>
    <xf numFmtId="0" fontId="69" fillId="33" borderId="10" xfId="0" applyFont="1" applyFill="1" applyBorder="1" applyAlignment="1">
      <alignment horizontal="left" vertical="center"/>
    </xf>
    <xf numFmtId="182" fontId="86" fillId="38" borderId="45" xfId="0" applyNumberFormat="1" applyFont="1" applyFill="1" applyBorder="1" applyAlignment="1">
      <alignment horizontal="center" vertical="center"/>
    </xf>
    <xf numFmtId="182" fontId="86" fillId="38" borderId="0" xfId="0" applyNumberFormat="1" applyFont="1" applyFill="1" applyBorder="1" applyAlignment="1">
      <alignment horizontal="center" vertical="center"/>
    </xf>
    <xf numFmtId="0" fontId="69" fillId="33" borderId="10" xfId="66" applyFont="1" applyFill="1" applyBorder="1" applyAlignment="1">
      <alignment horizontal="left" vertical="center"/>
      <protection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2" xfId="55" applyFont="1" applyFill="1" applyBorder="1" applyAlignment="1">
      <alignment horizontal="left" vertical="center"/>
      <protection/>
    </xf>
    <xf numFmtId="0" fontId="69" fillId="33" borderId="13" xfId="55" applyFont="1" applyFill="1" applyBorder="1" applyAlignment="1">
      <alignment horizontal="left" vertical="center"/>
      <protection/>
    </xf>
    <xf numFmtId="0" fontId="69" fillId="33" borderId="14" xfId="55" applyFont="1" applyFill="1" applyBorder="1" applyAlignment="1">
      <alignment horizontal="left" vertical="center"/>
      <protection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/>
    </xf>
    <xf numFmtId="0" fontId="69" fillId="33" borderId="13" xfId="0" applyFont="1" applyFill="1" applyBorder="1" applyAlignment="1">
      <alignment horizontal="left" vertical="center"/>
    </xf>
    <xf numFmtId="0" fontId="6" fillId="37" borderId="10" xfId="55" applyFont="1" applyFill="1" applyBorder="1" applyAlignment="1">
      <alignment horizontal="left" vertical="center"/>
      <protection/>
    </xf>
    <xf numFmtId="0" fontId="6" fillId="36" borderId="12" xfId="55" applyFont="1" applyFill="1" applyBorder="1" applyAlignment="1">
      <alignment horizontal="left" vertical="center"/>
      <protection/>
    </xf>
    <xf numFmtId="0" fontId="6" fillId="36" borderId="13" xfId="55" applyFont="1" applyFill="1" applyBorder="1" applyAlignment="1">
      <alignment horizontal="left" vertical="center"/>
      <protection/>
    </xf>
    <xf numFmtId="0" fontId="6" fillId="36" borderId="14" xfId="55" applyFont="1" applyFill="1" applyBorder="1" applyAlignment="1">
      <alignment horizontal="left" vertical="center"/>
      <protection/>
    </xf>
    <xf numFmtId="0" fontId="6" fillId="36" borderId="10" xfId="55" applyFont="1" applyFill="1" applyBorder="1" applyAlignment="1">
      <alignment horizontal="left" vertical="center"/>
      <protection/>
    </xf>
    <xf numFmtId="0" fontId="69" fillId="36" borderId="12" xfId="55" applyFont="1" applyFill="1" applyBorder="1" applyAlignment="1">
      <alignment horizontal="left" vertical="center"/>
      <protection/>
    </xf>
    <xf numFmtId="0" fontId="69" fillId="36" borderId="13" xfId="55" applyFont="1" applyFill="1" applyBorder="1" applyAlignment="1">
      <alignment horizontal="left" vertical="center"/>
      <protection/>
    </xf>
    <xf numFmtId="0" fontId="69" fillId="36" borderId="14" xfId="55" applyFont="1" applyFill="1" applyBorder="1" applyAlignment="1">
      <alignment horizontal="left" vertical="center"/>
      <protection/>
    </xf>
    <xf numFmtId="0" fontId="8" fillId="36" borderId="10" xfId="55" applyFont="1" applyFill="1" applyBorder="1" applyAlignment="1">
      <alignment horizontal="left" vertical="center"/>
      <protection/>
    </xf>
    <xf numFmtId="0" fontId="66" fillId="0" borderId="0" xfId="0" applyFont="1" applyBorder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_Лист2" xfId="59"/>
    <cellStyle name="Обычный 3" xfId="60"/>
    <cellStyle name="Обычный 3 2" xfId="61"/>
    <cellStyle name="Обычный 3_Лист2" xfId="62"/>
    <cellStyle name="Обычный 4" xfId="63"/>
    <cellStyle name="Обычный 5" xfId="64"/>
    <cellStyle name="Обычный 5 2" xfId="65"/>
    <cellStyle name="Обычный_!Прайс_ELITE_2012_ОПТ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Хороший" xfId="78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733425</xdr:colOff>
      <xdr:row>0</xdr:row>
      <xdr:rowOff>57150</xdr:rowOff>
    </xdr:from>
    <xdr:to>
      <xdr:col>14</xdr:col>
      <xdr:colOff>76200</xdr:colOff>
      <xdr:row>2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71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1</xdr:col>
      <xdr:colOff>161925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ois.su/catalog/mebelnyie-fasadyi/fasadnyie-sistemyi-veneto/" TargetMode="External" /><Relationship Id="rId2" Type="http://schemas.openxmlformats.org/officeDocument/2006/relationships/hyperlink" Target="https://nois.su/uploads/veneto/Catalog_Veneto_2020_revision_2_compressed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veneto-fondo.html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infiniti.html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infiniti-platinum.html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komo.html" TargetMode="Externa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milan-byanko.html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milan-gridzhio.html" TargetMode="External" /><Relationship Id="rId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milan-jins-klassicheskie-italyanskie-fasadyi.html" TargetMode="Externa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milan-kashemir.html" TargetMode="Externa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milan-fondo.html" TargetMode="External" /><Relationship Id="rId4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nike.html" TargetMode="Externa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veneto-klassiko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nike-avorio.html" TargetMode="Externa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kadoro.html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mejzon.html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trevi.html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ajron.html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brera.html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veneto-byanko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nois@nois.su" TargetMode="External" /><Relationship Id="rId2" Type="http://schemas.openxmlformats.org/officeDocument/2006/relationships/hyperlink" Target="http://www.nois.su/" TargetMode="External" /><Relationship Id="rId3" Type="http://schemas.openxmlformats.org/officeDocument/2006/relationships/hyperlink" Target="https://nois.su/catalog/mebelnyie-fasadyi/fasadnyie-sistemyi-veneto/veneto-rovere.html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5" width="11.7109375" style="92" customWidth="1"/>
    <col min="16" max="16384" width="9.140625" style="92" customWidth="1"/>
  </cols>
  <sheetData>
    <row r="1" spans="1:15" ht="19.5" customHeight="1">
      <c r="A1" s="331" t="s">
        <v>3624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5"/>
      <c r="M1" s="335"/>
      <c r="N1" s="335"/>
      <c r="O1" s="336"/>
    </row>
    <row r="2" spans="1:15" ht="19.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7"/>
      <c r="M2" s="337"/>
      <c r="N2" s="337"/>
      <c r="O2" s="338"/>
    </row>
    <row r="3" spans="1:15" ht="19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9"/>
      <c r="M3" s="339"/>
      <c r="N3" s="339"/>
      <c r="O3" s="340"/>
    </row>
    <row r="4" spans="1:15" ht="19.5" customHeight="1">
      <c r="A4" s="347" t="s">
        <v>3680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  <c r="L4" s="350" t="s">
        <v>3625</v>
      </c>
      <c r="M4" s="351"/>
      <c r="N4" s="351"/>
      <c r="O4" s="352"/>
    </row>
    <row r="5" spans="1:15" ht="19.5" customHeight="1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9"/>
      <c r="L5" s="353"/>
      <c r="M5" s="354"/>
      <c r="N5" s="354"/>
      <c r="O5" s="355"/>
    </row>
    <row r="6" spans="1:15" ht="19.5" customHeigh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9"/>
      <c r="L6" s="341" t="s">
        <v>3603</v>
      </c>
      <c r="M6" s="342"/>
      <c r="N6" s="345" t="s">
        <v>3604</v>
      </c>
      <c r="O6" s="342"/>
    </row>
    <row r="7" spans="1:15" ht="19.5" customHeight="1">
      <c r="A7" s="347" t="s">
        <v>3628</v>
      </c>
      <c r="B7" s="348"/>
      <c r="C7" s="348"/>
      <c r="D7" s="348"/>
      <c r="E7" s="348"/>
      <c r="F7" s="348"/>
      <c r="G7" s="348"/>
      <c r="H7" s="348"/>
      <c r="I7" s="348"/>
      <c r="J7" s="348"/>
      <c r="K7" s="349"/>
      <c r="L7" s="343"/>
      <c r="M7" s="344"/>
      <c r="N7" s="346"/>
      <c r="O7" s="344"/>
    </row>
    <row r="8" spans="1:15" ht="19.5" customHeight="1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9"/>
      <c r="L8" s="341" t="s">
        <v>3605</v>
      </c>
      <c r="M8" s="342"/>
      <c r="N8" s="345" t="s">
        <v>3606</v>
      </c>
      <c r="O8" s="342"/>
    </row>
    <row r="9" spans="1:15" ht="19.5" customHeight="1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9"/>
      <c r="L9" s="343"/>
      <c r="M9" s="344"/>
      <c r="N9" s="346"/>
      <c r="O9" s="344"/>
    </row>
    <row r="10" spans="1:15" ht="19.5" customHeight="1">
      <c r="A10" s="347" t="s">
        <v>3626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9"/>
      <c r="L10" s="356" t="s">
        <v>3607</v>
      </c>
      <c r="M10" s="328"/>
      <c r="N10" s="327" t="s">
        <v>3608</v>
      </c>
      <c r="O10" s="328"/>
    </row>
    <row r="11" spans="1:15" ht="19.5" customHeight="1">
      <c r="A11" s="347"/>
      <c r="B11" s="348"/>
      <c r="C11" s="348"/>
      <c r="D11" s="348"/>
      <c r="E11" s="348"/>
      <c r="F11" s="348"/>
      <c r="G11" s="348"/>
      <c r="H11" s="348"/>
      <c r="I11" s="348"/>
      <c r="J11" s="348"/>
      <c r="K11" s="349"/>
      <c r="L11" s="358"/>
      <c r="M11" s="330"/>
      <c r="N11" s="329"/>
      <c r="O11" s="330"/>
    </row>
    <row r="12" spans="1:15" ht="19.5" customHeight="1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49"/>
      <c r="L12" s="341" t="s">
        <v>3609</v>
      </c>
      <c r="M12" s="342"/>
      <c r="N12" s="345" t="s">
        <v>3610</v>
      </c>
      <c r="O12" s="342"/>
    </row>
    <row r="13" spans="1:15" ht="19.5" customHeight="1">
      <c r="A13" s="347"/>
      <c r="B13" s="348"/>
      <c r="C13" s="348"/>
      <c r="D13" s="348"/>
      <c r="E13" s="348"/>
      <c r="F13" s="348"/>
      <c r="G13" s="348"/>
      <c r="H13" s="348"/>
      <c r="I13" s="348"/>
      <c r="J13" s="348"/>
      <c r="K13" s="349"/>
      <c r="L13" s="343"/>
      <c r="M13" s="344"/>
      <c r="N13" s="346"/>
      <c r="O13" s="344"/>
    </row>
    <row r="14" spans="1:15" ht="19.5" customHeight="1">
      <c r="A14" s="347" t="s">
        <v>3627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9"/>
      <c r="L14" s="356" t="s">
        <v>3611</v>
      </c>
      <c r="M14" s="328"/>
      <c r="N14" s="327" t="s">
        <v>3612</v>
      </c>
      <c r="O14" s="328"/>
    </row>
    <row r="15" spans="1:15" ht="19.5" customHeight="1">
      <c r="A15" s="347"/>
      <c r="B15" s="348"/>
      <c r="C15" s="348"/>
      <c r="D15" s="348"/>
      <c r="E15" s="348"/>
      <c r="F15" s="348"/>
      <c r="G15" s="348"/>
      <c r="H15" s="348"/>
      <c r="I15" s="348"/>
      <c r="J15" s="348"/>
      <c r="K15" s="349"/>
      <c r="L15" s="358"/>
      <c r="M15" s="330"/>
      <c r="N15" s="329"/>
      <c r="O15" s="330"/>
    </row>
    <row r="16" spans="1:15" ht="19.5" customHeight="1">
      <c r="A16" s="347"/>
      <c r="B16" s="348"/>
      <c r="C16" s="348"/>
      <c r="D16" s="348"/>
      <c r="E16" s="348"/>
      <c r="F16" s="348"/>
      <c r="G16" s="348"/>
      <c r="H16" s="348"/>
      <c r="I16" s="348"/>
      <c r="J16" s="348"/>
      <c r="K16" s="349"/>
      <c r="L16" s="341" t="s">
        <v>3613</v>
      </c>
      <c r="M16" s="342"/>
      <c r="N16" s="345" t="s">
        <v>3614</v>
      </c>
      <c r="O16" s="342"/>
    </row>
    <row r="17" spans="1:15" ht="19.5" customHeight="1">
      <c r="A17" s="347"/>
      <c r="B17" s="348"/>
      <c r="C17" s="348"/>
      <c r="D17" s="348"/>
      <c r="E17" s="348"/>
      <c r="F17" s="348"/>
      <c r="G17" s="348"/>
      <c r="H17" s="348"/>
      <c r="I17" s="348"/>
      <c r="J17" s="348"/>
      <c r="K17" s="349"/>
      <c r="L17" s="343"/>
      <c r="M17" s="344"/>
      <c r="N17" s="346"/>
      <c r="O17" s="344"/>
    </row>
    <row r="18" spans="1:15" ht="19.5" customHeight="1">
      <c r="A18" s="347"/>
      <c r="B18" s="348"/>
      <c r="C18" s="348"/>
      <c r="D18" s="348"/>
      <c r="E18" s="348"/>
      <c r="F18" s="348"/>
      <c r="G18" s="348"/>
      <c r="H18" s="348"/>
      <c r="I18" s="348"/>
      <c r="J18" s="348"/>
      <c r="K18" s="349"/>
      <c r="L18" s="356" t="s">
        <v>3615</v>
      </c>
      <c r="M18" s="328"/>
      <c r="N18" s="327" t="s">
        <v>3616</v>
      </c>
      <c r="O18" s="328"/>
    </row>
    <row r="19" spans="1:15" ht="19.5" customHeight="1">
      <c r="A19" s="347" t="s">
        <v>3681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9"/>
      <c r="L19" s="343"/>
      <c r="M19" s="344"/>
      <c r="N19" s="346"/>
      <c r="O19" s="344"/>
    </row>
    <row r="20" spans="1:15" ht="19.5" customHeight="1">
      <c r="A20" s="347"/>
      <c r="B20" s="348"/>
      <c r="C20" s="348"/>
      <c r="D20" s="348"/>
      <c r="E20" s="348"/>
      <c r="F20" s="348"/>
      <c r="G20" s="348"/>
      <c r="H20" s="348"/>
      <c r="I20" s="348"/>
      <c r="J20" s="348"/>
      <c r="K20" s="349"/>
      <c r="L20" s="356" t="s">
        <v>3617</v>
      </c>
      <c r="M20" s="357"/>
      <c r="N20" s="356" t="s">
        <v>3618</v>
      </c>
      <c r="O20" s="328"/>
    </row>
    <row r="21" spans="1:15" ht="19.5" customHeight="1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9"/>
      <c r="L21" s="358"/>
      <c r="M21" s="359"/>
      <c r="N21" s="343"/>
      <c r="O21" s="344"/>
    </row>
    <row r="22" spans="1:15" ht="19.5" customHeight="1">
      <c r="A22" s="366" t="s">
        <v>3629</v>
      </c>
      <c r="B22" s="361"/>
      <c r="C22" s="361"/>
      <c r="D22" s="361"/>
      <c r="E22" s="361"/>
      <c r="F22" s="361"/>
      <c r="G22" s="361" t="s">
        <v>3633</v>
      </c>
      <c r="H22" s="361"/>
      <c r="I22" s="361"/>
      <c r="J22" s="361"/>
      <c r="K22" s="362"/>
      <c r="L22" s="341" t="s">
        <v>3619</v>
      </c>
      <c r="M22" s="360"/>
      <c r="N22" s="341" t="s">
        <v>3620</v>
      </c>
      <c r="O22" s="342"/>
    </row>
    <row r="23" spans="1:15" ht="19.5" customHeight="1">
      <c r="A23" s="366" t="s">
        <v>3630</v>
      </c>
      <c r="B23" s="361"/>
      <c r="C23" s="361"/>
      <c r="D23" s="361"/>
      <c r="E23" s="361"/>
      <c r="F23" s="361"/>
      <c r="G23" s="361" t="s">
        <v>3634</v>
      </c>
      <c r="H23" s="361"/>
      <c r="I23" s="361"/>
      <c r="J23" s="361"/>
      <c r="K23" s="362"/>
      <c r="L23" s="358"/>
      <c r="M23" s="359"/>
      <c r="N23" s="358"/>
      <c r="O23" s="330"/>
    </row>
    <row r="24" spans="1:15" ht="19.5" customHeight="1">
      <c r="A24" s="366" t="s">
        <v>3631</v>
      </c>
      <c r="B24" s="361"/>
      <c r="C24" s="361"/>
      <c r="D24" s="361"/>
      <c r="E24" s="361"/>
      <c r="F24" s="361"/>
      <c r="G24" s="361" t="s">
        <v>3635</v>
      </c>
      <c r="H24" s="361"/>
      <c r="I24" s="361"/>
      <c r="J24" s="361"/>
      <c r="K24" s="362"/>
      <c r="L24" s="341" t="s">
        <v>3621</v>
      </c>
      <c r="M24" s="363"/>
      <c r="N24" s="363"/>
      <c r="O24" s="342"/>
    </row>
    <row r="25" spans="1:15" ht="19.5" customHeight="1">
      <c r="A25" s="366" t="s">
        <v>3632</v>
      </c>
      <c r="B25" s="361"/>
      <c r="C25" s="361"/>
      <c r="D25" s="361"/>
      <c r="E25" s="361"/>
      <c r="F25" s="361"/>
      <c r="G25" s="361" t="s">
        <v>3636</v>
      </c>
      <c r="H25" s="361"/>
      <c r="I25" s="361"/>
      <c r="J25" s="361"/>
      <c r="K25" s="362"/>
      <c r="L25" s="358"/>
      <c r="M25" s="364"/>
      <c r="N25" s="364"/>
      <c r="O25" s="330"/>
    </row>
    <row r="26" spans="1:15" ht="19.5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6"/>
      <c r="L26" s="365" t="s">
        <v>3623</v>
      </c>
      <c r="M26" s="365"/>
      <c r="N26" s="365"/>
      <c r="O26" s="365"/>
    </row>
    <row r="27" spans="1:16" ht="19.5" customHeight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6"/>
      <c r="L27" s="365"/>
      <c r="M27" s="365"/>
      <c r="N27" s="365"/>
      <c r="O27" s="365"/>
      <c r="P27" s="93"/>
    </row>
    <row r="28" spans="1:16" ht="19.5" customHeight="1">
      <c r="A28" s="378" t="s">
        <v>3637</v>
      </c>
      <c r="B28" s="379"/>
      <c r="C28" s="379"/>
      <c r="D28" s="379"/>
      <c r="E28" s="379"/>
      <c r="F28" s="379"/>
      <c r="G28" s="375" t="s">
        <v>3639</v>
      </c>
      <c r="H28" s="375"/>
      <c r="I28" s="375"/>
      <c r="J28" s="376" t="s">
        <v>3638</v>
      </c>
      <c r="K28" s="377"/>
      <c r="L28" s="365" t="s">
        <v>3622</v>
      </c>
      <c r="M28" s="365"/>
      <c r="N28" s="365"/>
      <c r="O28" s="365"/>
      <c r="P28" s="93"/>
    </row>
    <row r="29" spans="1:16" ht="19.5" customHeight="1">
      <c r="A29" s="378"/>
      <c r="B29" s="379"/>
      <c r="C29" s="379"/>
      <c r="D29" s="379"/>
      <c r="E29" s="379"/>
      <c r="F29" s="379"/>
      <c r="G29" s="375"/>
      <c r="H29" s="375"/>
      <c r="I29" s="375"/>
      <c r="J29" s="376"/>
      <c r="K29" s="377"/>
      <c r="L29" s="365"/>
      <c r="M29" s="365"/>
      <c r="N29" s="365"/>
      <c r="O29" s="365"/>
      <c r="P29" s="93"/>
    </row>
    <row r="30" spans="1:16" ht="19.5" customHeight="1">
      <c r="A30" s="380" t="s">
        <v>3675</v>
      </c>
      <c r="B30" s="368"/>
      <c r="C30" s="368"/>
      <c r="D30" s="367" t="s">
        <v>3676</v>
      </c>
      <c r="E30" s="368"/>
      <c r="F30" s="368"/>
      <c r="G30" s="367" t="s">
        <v>3677</v>
      </c>
      <c r="H30" s="368"/>
      <c r="I30" s="368"/>
      <c r="J30" s="367" t="s">
        <v>3678</v>
      </c>
      <c r="K30" s="368"/>
      <c r="L30" s="368"/>
      <c r="M30" s="370" t="s">
        <v>3679</v>
      </c>
      <c r="N30" s="371"/>
      <c r="O30" s="372"/>
      <c r="P30" s="93"/>
    </row>
    <row r="31" spans="1:15" ht="19.5" customHeight="1">
      <c r="A31" s="381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73"/>
    </row>
    <row r="32" spans="1:15" ht="19.5" customHeight="1">
      <c r="A32" s="381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73"/>
    </row>
    <row r="33" spans="1:15" ht="19.5" customHeight="1">
      <c r="A33" s="382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74"/>
    </row>
  </sheetData>
  <sheetProtection sheet="1"/>
  <mergeCells count="45">
    <mergeCell ref="A25:F25"/>
    <mergeCell ref="G28:I29"/>
    <mergeCell ref="J28:K29"/>
    <mergeCell ref="A28:F29"/>
    <mergeCell ref="A30:C33"/>
    <mergeCell ref="D30:F33"/>
    <mergeCell ref="G30:I33"/>
    <mergeCell ref="L28:O29"/>
    <mergeCell ref="N10:O11"/>
    <mergeCell ref="L12:M13"/>
    <mergeCell ref="N12:O13"/>
    <mergeCell ref="L14:M15"/>
    <mergeCell ref="J30:L33"/>
    <mergeCell ref="G23:K23"/>
    <mergeCell ref="G24:K24"/>
    <mergeCell ref="M30:O33"/>
    <mergeCell ref="A14:K18"/>
    <mergeCell ref="L10:M11"/>
    <mergeCell ref="A19:K21"/>
    <mergeCell ref="A10:K13"/>
    <mergeCell ref="G22:K22"/>
    <mergeCell ref="L24:O25"/>
    <mergeCell ref="L26:O27"/>
    <mergeCell ref="A22:F22"/>
    <mergeCell ref="A23:F23"/>
    <mergeCell ref="A24:F24"/>
    <mergeCell ref="G25:K25"/>
    <mergeCell ref="L16:M17"/>
    <mergeCell ref="N16:O17"/>
    <mergeCell ref="L18:M19"/>
    <mergeCell ref="L20:M21"/>
    <mergeCell ref="L22:M23"/>
    <mergeCell ref="N22:O23"/>
    <mergeCell ref="N20:O21"/>
    <mergeCell ref="N18:O19"/>
    <mergeCell ref="N14:O15"/>
    <mergeCell ref="A1:K3"/>
    <mergeCell ref="L1:O3"/>
    <mergeCell ref="L6:M7"/>
    <mergeCell ref="N6:O7"/>
    <mergeCell ref="L8:M9"/>
    <mergeCell ref="N8:O9"/>
    <mergeCell ref="A4:K6"/>
    <mergeCell ref="A7:K9"/>
    <mergeCell ref="L4:O5"/>
  </mergeCells>
  <hyperlinks>
    <hyperlink ref="L26:O27" r:id="rId1" display="Каталог моделей VENETO"/>
    <hyperlink ref="L28:O29" r:id="rId2" display="Генеральный каталог VENETO 2020"/>
    <hyperlink ref="L6:M7" location="'Венето Классико (NEW)'!A1" display="Венето Классико (новинка)"/>
    <hyperlink ref="N6:O7" location="'Кадоро (NEW)'!A1" display="Кадоро (новинка)"/>
    <hyperlink ref="L8:M9" location="'Мейзон (NEW)'!A1" display="Мейзон (новинка)"/>
    <hyperlink ref="N8:O9" location="'Треви (NEW)'!A1" display="Треви (новинка)"/>
    <hyperlink ref="L10:M11" location="Айрон!A1" display="Айрон"/>
    <hyperlink ref="N10:O11" location="Брэра!A1" display="Брэра"/>
    <hyperlink ref="L12:M13" location="'Венето Бьянко'!A1" display="Венето Бьянко"/>
    <hyperlink ref="N12:O13" location="'Венето Ровере'!A1" display="Венето Ровере"/>
    <hyperlink ref="L14:M15" location="'Венето Фондо'!A1" display="Венето Фондо"/>
    <hyperlink ref="N14:O15" location="Инфинити!A1" display="Инфинити"/>
    <hyperlink ref="L16:M17" location="'Инфинити Платинум'!A1" display="Инфинити Платинум"/>
    <hyperlink ref="N16:O17" location="Комо!A1" display="Комо"/>
    <hyperlink ref="L18:M19" location="'Милан Бьянко'!A1" display="Милан Бьянко"/>
    <hyperlink ref="N18:O19" location="'Милан Гриджио'!A1" display="Милан Гриджио"/>
    <hyperlink ref="L20:M21" location="'Милан Джинс'!A1" display="Милан Джинск"/>
    <hyperlink ref="N20:O21" location="'Милан Кашемир'!A1" display="Милан Кашемир"/>
    <hyperlink ref="L22:M23" location="'Милан Фондо'!A1" display="Милан Фондо"/>
    <hyperlink ref="N22:O23" location="Нике!A1" display="Нике"/>
    <hyperlink ref="L24:O25" location="'Нике Аворио'!A1" display="Нике Аворио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3648</v>
      </c>
      <c r="B4" s="387"/>
      <c r="C4" s="387"/>
      <c r="D4" s="387"/>
      <c r="E4" s="387"/>
      <c r="F4" s="322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13" t="s">
        <v>2827</v>
      </c>
      <c r="B10" s="14" t="s">
        <v>2828</v>
      </c>
      <c r="C10" s="115">
        <v>62.62</v>
      </c>
      <c r="D10" s="147">
        <f aca="true" t="shared" si="0" ref="D10:D41">C10*Курс8*1.02</f>
        <v>5748.5160000000005</v>
      </c>
      <c r="E10" s="15">
        <v>83.911096542</v>
      </c>
      <c r="F10" s="35">
        <f aca="true" t="shared" si="1" ref="F10:F41">E10*Курс8*1.02</f>
        <v>7703.038662555599</v>
      </c>
    </row>
    <row r="11" spans="1:6" ht="12.75" customHeight="1" hidden="1" outlineLevel="1">
      <c r="A11" s="13" t="s">
        <v>2829</v>
      </c>
      <c r="B11" s="14" t="s">
        <v>2830</v>
      </c>
      <c r="C11" s="115">
        <v>55.52</v>
      </c>
      <c r="D11" s="147">
        <f t="shared" si="0"/>
        <v>5096.736</v>
      </c>
      <c r="E11" s="15">
        <v>74.397297408</v>
      </c>
      <c r="F11" s="35">
        <f t="shared" si="1"/>
        <v>6829.671902054401</v>
      </c>
    </row>
    <row r="12" spans="1:6" ht="12.75" customHeight="1" hidden="1" outlineLevel="1">
      <c r="A12" s="13" t="s">
        <v>2831</v>
      </c>
      <c r="B12" s="14" t="s">
        <v>2832</v>
      </c>
      <c r="C12" s="115">
        <v>51.96</v>
      </c>
      <c r="D12" s="147">
        <f t="shared" si="0"/>
        <v>4769.928</v>
      </c>
      <c r="E12" s="15">
        <v>69.625102344</v>
      </c>
      <c r="F12" s="35">
        <f t="shared" si="1"/>
        <v>6391.5843951792</v>
      </c>
    </row>
    <row r="13" spans="1:6" ht="12.75" customHeight="1" hidden="1" outlineLevel="1">
      <c r="A13" s="13" t="s">
        <v>2833</v>
      </c>
      <c r="B13" s="14" t="s">
        <v>2834</v>
      </c>
      <c r="C13" s="115">
        <v>48.42</v>
      </c>
      <c r="D13" s="147">
        <f t="shared" si="0"/>
        <v>4444.956</v>
      </c>
      <c r="E13" s="15">
        <v>64.88349827399999</v>
      </c>
      <c r="F13" s="35">
        <f t="shared" si="1"/>
        <v>5956.305141553199</v>
      </c>
    </row>
    <row r="14" spans="1:6" ht="12.75" customHeight="1" hidden="1" outlineLevel="1">
      <c r="A14" s="13" t="s">
        <v>2835</v>
      </c>
      <c r="B14" s="14" t="s">
        <v>2836</v>
      </c>
      <c r="C14" s="115">
        <v>46.27</v>
      </c>
      <c r="D14" s="147">
        <f t="shared" si="0"/>
        <v>4247.586</v>
      </c>
      <c r="E14" s="15">
        <v>62.007944838</v>
      </c>
      <c r="F14" s="35">
        <f t="shared" si="1"/>
        <v>5692.3293361284</v>
      </c>
    </row>
    <row r="15" spans="1:6" ht="12.75" customHeight="1" hidden="1" outlineLevel="1">
      <c r="A15" s="13" t="s">
        <v>2837</v>
      </c>
      <c r="B15" s="14" t="s">
        <v>2838</v>
      </c>
      <c r="C15" s="115">
        <v>43.6</v>
      </c>
      <c r="D15" s="147">
        <f t="shared" si="0"/>
        <v>4002.48</v>
      </c>
      <c r="E15" s="15">
        <v>58.42879854</v>
      </c>
      <c r="F15" s="35">
        <f t="shared" si="1"/>
        <v>5363.763705972001</v>
      </c>
    </row>
    <row r="16" spans="1:6" ht="12.75" customHeight="1" hidden="1" outlineLevel="1">
      <c r="A16" s="13" t="s">
        <v>2839</v>
      </c>
      <c r="B16" s="14" t="s">
        <v>2840</v>
      </c>
      <c r="C16" s="115">
        <v>38.54</v>
      </c>
      <c r="D16" s="147">
        <f t="shared" si="0"/>
        <v>3537.9719999999998</v>
      </c>
      <c r="E16" s="15">
        <v>51.63759787199999</v>
      </c>
      <c r="F16" s="35">
        <f t="shared" si="1"/>
        <v>4740.331484649599</v>
      </c>
    </row>
    <row r="17" spans="1:6" ht="12.75" customHeight="1" hidden="1" outlineLevel="1">
      <c r="A17" s="13" t="s">
        <v>2841</v>
      </c>
      <c r="B17" s="14" t="s">
        <v>2842</v>
      </c>
      <c r="C17" s="115">
        <v>32.76</v>
      </c>
      <c r="D17" s="147">
        <f t="shared" si="0"/>
        <v>3007.3679999999995</v>
      </c>
      <c r="E17" s="15">
        <v>43.89807639</v>
      </c>
      <c r="F17" s="35">
        <f t="shared" si="1"/>
        <v>4029.843412602</v>
      </c>
    </row>
    <row r="18" spans="1:6" ht="12.75" customHeight="1" hidden="1" outlineLevel="1">
      <c r="A18" s="13" t="s">
        <v>2843</v>
      </c>
      <c r="B18" s="14" t="s">
        <v>2844</v>
      </c>
      <c r="C18" s="115">
        <v>51.37</v>
      </c>
      <c r="D18" s="147">
        <f t="shared" si="0"/>
        <v>4715.7660000000005</v>
      </c>
      <c r="E18" s="15">
        <v>68.82973650000001</v>
      </c>
      <c r="F18" s="35">
        <f t="shared" si="1"/>
        <v>6318.569810700001</v>
      </c>
    </row>
    <row r="19" spans="1:6" ht="12.75" customHeight="1" hidden="1" outlineLevel="1">
      <c r="A19" s="13" t="s">
        <v>2845</v>
      </c>
      <c r="B19" s="14" t="s">
        <v>2846</v>
      </c>
      <c r="C19" s="115">
        <v>45.89</v>
      </c>
      <c r="D19" s="147">
        <f t="shared" si="0"/>
        <v>4212.702</v>
      </c>
      <c r="E19" s="15">
        <v>61.48789794</v>
      </c>
      <c r="F19" s="35">
        <f t="shared" si="1"/>
        <v>5644.589030892</v>
      </c>
    </row>
    <row r="20" spans="1:6" ht="12.75" customHeight="1" hidden="1" outlineLevel="1">
      <c r="A20" s="13" t="s">
        <v>2847</v>
      </c>
      <c r="B20" s="14" t="s">
        <v>2848</v>
      </c>
      <c r="C20" s="115">
        <v>42.37</v>
      </c>
      <c r="D20" s="147">
        <f t="shared" si="0"/>
        <v>3889.566</v>
      </c>
      <c r="E20" s="15">
        <v>56.776884863999996</v>
      </c>
      <c r="F20" s="35">
        <f t="shared" si="1"/>
        <v>5212.118030515199</v>
      </c>
    </row>
    <row r="21" spans="1:6" ht="12.75" customHeight="1" hidden="1" outlineLevel="1">
      <c r="A21" s="13" t="s">
        <v>2849</v>
      </c>
      <c r="B21" s="14" t="s">
        <v>2850</v>
      </c>
      <c r="C21" s="115">
        <v>40.41</v>
      </c>
      <c r="D21" s="147">
        <f t="shared" si="0"/>
        <v>3709.638</v>
      </c>
      <c r="E21" s="15">
        <v>54.14605938</v>
      </c>
      <c r="F21" s="35">
        <f t="shared" si="1"/>
        <v>4970.608251084001</v>
      </c>
    </row>
    <row r="22" spans="1:6" ht="12.75" customHeight="1" hidden="1" outlineLevel="1">
      <c r="A22" s="13" t="s">
        <v>2851</v>
      </c>
      <c r="B22" s="14" t="s">
        <v>2852</v>
      </c>
      <c r="C22" s="115">
        <v>38.76</v>
      </c>
      <c r="D22" s="147">
        <f t="shared" si="0"/>
        <v>3558.1679999999997</v>
      </c>
      <c r="E22" s="15">
        <v>51.943507812</v>
      </c>
      <c r="F22" s="35">
        <f t="shared" si="1"/>
        <v>4768.4140171416</v>
      </c>
    </row>
    <row r="23" spans="1:6" ht="12.75" customHeight="1" hidden="1" outlineLevel="1">
      <c r="A23" s="13" t="s">
        <v>2853</v>
      </c>
      <c r="B23" s="14" t="s">
        <v>2854</v>
      </c>
      <c r="C23" s="115">
        <v>33.6</v>
      </c>
      <c r="D23" s="147">
        <f t="shared" si="0"/>
        <v>3084.48</v>
      </c>
      <c r="E23" s="15">
        <v>45.0237186</v>
      </c>
      <c r="F23" s="35">
        <f t="shared" si="1"/>
        <v>4133.177367480001</v>
      </c>
    </row>
    <row r="24" spans="1:6" ht="12.75" customHeight="1" hidden="1" outlineLevel="1">
      <c r="A24" s="13" t="s">
        <v>2855</v>
      </c>
      <c r="B24" s="14" t="s">
        <v>2856</v>
      </c>
      <c r="C24" s="115">
        <v>32.78</v>
      </c>
      <c r="D24" s="147">
        <f t="shared" si="0"/>
        <v>3009.204</v>
      </c>
      <c r="E24" s="15">
        <v>43.92866738399999</v>
      </c>
      <c r="F24" s="35">
        <f t="shared" si="1"/>
        <v>4032.651665851199</v>
      </c>
    </row>
    <row r="25" spans="1:6" ht="12.75" customHeight="1" hidden="1" outlineLevel="1">
      <c r="A25" s="13" t="s">
        <v>2857</v>
      </c>
      <c r="B25" s="14" t="s">
        <v>2858</v>
      </c>
      <c r="C25" s="115">
        <v>28.1</v>
      </c>
      <c r="D25" s="147">
        <f t="shared" si="0"/>
        <v>2579.58</v>
      </c>
      <c r="E25" s="15">
        <v>37.657513614</v>
      </c>
      <c r="F25" s="35">
        <f t="shared" si="1"/>
        <v>3456.9597497652003</v>
      </c>
    </row>
    <row r="26" spans="1:6" ht="12.75" customHeight="1" hidden="1" outlineLevel="1">
      <c r="A26" s="13" t="s">
        <v>2859</v>
      </c>
      <c r="B26" s="14" t="s">
        <v>2860</v>
      </c>
      <c r="C26" s="115">
        <v>82.34</v>
      </c>
      <c r="D26" s="147">
        <f t="shared" si="0"/>
        <v>7558.812000000001</v>
      </c>
      <c r="E26" s="15">
        <v>110.341715358</v>
      </c>
      <c r="F26" s="35">
        <f t="shared" si="1"/>
        <v>10129.369469864401</v>
      </c>
    </row>
    <row r="27" spans="1:6" ht="12.75" customHeight="1" hidden="1" outlineLevel="1">
      <c r="A27" s="13" t="s">
        <v>2861</v>
      </c>
      <c r="B27" s="14" t="s">
        <v>2862</v>
      </c>
      <c r="C27" s="115">
        <v>54.1</v>
      </c>
      <c r="D27" s="147">
        <f t="shared" si="0"/>
        <v>4966.38</v>
      </c>
      <c r="E27" s="15">
        <v>72.50065578</v>
      </c>
      <c r="F27" s="35">
        <f t="shared" si="1"/>
        <v>6655.560200604001</v>
      </c>
    </row>
    <row r="28" spans="1:6" ht="12.75" customHeight="1" hidden="1" outlineLevel="1">
      <c r="A28" s="13" t="s">
        <v>2863</v>
      </c>
      <c r="B28" s="14" t="s">
        <v>2864</v>
      </c>
      <c r="C28" s="115">
        <v>79.47</v>
      </c>
      <c r="D28" s="147">
        <f t="shared" si="0"/>
        <v>7295.3460000000005</v>
      </c>
      <c r="E28" s="15">
        <v>106.48725011400002</v>
      </c>
      <c r="F28" s="35">
        <f t="shared" si="1"/>
        <v>9775.529560465202</v>
      </c>
    </row>
    <row r="29" spans="1:6" ht="12.75" customHeight="1" hidden="1" outlineLevel="1">
      <c r="A29" s="13" t="s">
        <v>2865</v>
      </c>
      <c r="B29" s="14" t="s">
        <v>2866</v>
      </c>
      <c r="C29" s="115">
        <v>65.2</v>
      </c>
      <c r="D29" s="147">
        <f t="shared" si="0"/>
        <v>5985.36</v>
      </c>
      <c r="E29" s="15">
        <v>87.367878864</v>
      </c>
      <c r="F29" s="35">
        <f t="shared" si="1"/>
        <v>8020.371279715201</v>
      </c>
    </row>
    <row r="30" spans="1:6" ht="12.75" customHeight="1" hidden="1" outlineLevel="1">
      <c r="A30" s="13" t="s">
        <v>2867</v>
      </c>
      <c r="B30" s="14" t="s">
        <v>2868</v>
      </c>
      <c r="C30" s="115">
        <v>73.85</v>
      </c>
      <c r="D30" s="147">
        <f t="shared" si="0"/>
        <v>6779.429999999999</v>
      </c>
      <c r="E30" s="15">
        <v>98.96186559000002</v>
      </c>
      <c r="F30" s="35">
        <f t="shared" si="1"/>
        <v>9084.699261162003</v>
      </c>
    </row>
    <row r="31" spans="1:6" ht="12.75" customHeight="1" hidden="1" outlineLevel="1">
      <c r="A31" s="13" t="s">
        <v>2869</v>
      </c>
      <c r="B31" s="14" t="s">
        <v>2870</v>
      </c>
      <c r="C31" s="115">
        <v>45.75</v>
      </c>
      <c r="D31" s="147">
        <f t="shared" si="0"/>
        <v>4199.85</v>
      </c>
      <c r="E31" s="15">
        <v>61.30435197599999</v>
      </c>
      <c r="F31" s="35">
        <f t="shared" si="1"/>
        <v>5627.739511396799</v>
      </c>
    </row>
    <row r="32" spans="1:6" ht="12.75" customHeight="1" hidden="1" outlineLevel="1">
      <c r="A32" s="13" t="s">
        <v>2871</v>
      </c>
      <c r="B32" s="14" t="s">
        <v>2872</v>
      </c>
      <c r="C32" s="115">
        <v>38.74</v>
      </c>
      <c r="D32" s="147">
        <f t="shared" si="0"/>
        <v>3556.3320000000003</v>
      </c>
      <c r="E32" s="15">
        <v>51.912916818</v>
      </c>
      <c r="F32" s="35">
        <f t="shared" si="1"/>
        <v>4765.6057638924</v>
      </c>
    </row>
    <row r="33" spans="1:6" ht="12.75" customHeight="1" hidden="1" outlineLevel="1">
      <c r="A33" s="13" t="s">
        <v>2873</v>
      </c>
      <c r="B33" s="14" t="s">
        <v>2874</v>
      </c>
      <c r="C33" s="115">
        <v>40.13</v>
      </c>
      <c r="D33" s="147">
        <f t="shared" si="0"/>
        <v>3683.934</v>
      </c>
      <c r="E33" s="15">
        <v>53.77896745199999</v>
      </c>
      <c r="F33" s="35">
        <f t="shared" si="1"/>
        <v>4936.909212093599</v>
      </c>
    </row>
    <row r="34" spans="1:6" ht="12.75" customHeight="1" hidden="1" outlineLevel="1">
      <c r="A34" s="13" t="s">
        <v>2875</v>
      </c>
      <c r="B34" s="14" t="s">
        <v>2876</v>
      </c>
      <c r="C34" s="115">
        <v>42.94</v>
      </c>
      <c r="D34" s="147">
        <f t="shared" si="0"/>
        <v>3941.892</v>
      </c>
      <c r="E34" s="15">
        <v>57.54165971399999</v>
      </c>
      <c r="F34" s="35">
        <f t="shared" si="1"/>
        <v>5282.324361745199</v>
      </c>
    </row>
    <row r="35" spans="1:6" ht="12.75" customHeight="1" hidden="1" outlineLevel="1">
      <c r="A35" s="13" t="s">
        <v>2877</v>
      </c>
      <c r="B35" s="14" t="s">
        <v>2878</v>
      </c>
      <c r="C35" s="115">
        <v>36.53</v>
      </c>
      <c r="D35" s="147">
        <f t="shared" si="0"/>
        <v>3353.454</v>
      </c>
      <c r="E35" s="15">
        <v>48.9455904</v>
      </c>
      <c r="F35" s="35">
        <f t="shared" si="1"/>
        <v>4493.20519872</v>
      </c>
    </row>
    <row r="36" spans="1:6" ht="12.75" customHeight="1" hidden="1" outlineLevel="1">
      <c r="A36" s="13" t="s">
        <v>2879</v>
      </c>
      <c r="B36" s="14" t="s">
        <v>2880</v>
      </c>
      <c r="C36" s="115">
        <v>34.33</v>
      </c>
      <c r="D36" s="147">
        <f t="shared" si="0"/>
        <v>3151.4939999999997</v>
      </c>
      <c r="E36" s="15">
        <v>46.008854976</v>
      </c>
      <c r="F36" s="35">
        <f t="shared" si="1"/>
        <v>4223.6128867968</v>
      </c>
    </row>
    <row r="37" spans="1:6" ht="12.75" customHeight="1" hidden="1" outlineLevel="1">
      <c r="A37" s="13" t="s">
        <v>2881</v>
      </c>
      <c r="B37" s="14" t="s">
        <v>2882</v>
      </c>
      <c r="C37" s="115">
        <v>46.32</v>
      </c>
      <c r="D37" s="147">
        <f t="shared" si="0"/>
        <v>4252.176</v>
      </c>
      <c r="E37" s="15">
        <v>62.06912682600001</v>
      </c>
      <c r="F37" s="35">
        <f t="shared" si="1"/>
        <v>5697.945842626801</v>
      </c>
    </row>
    <row r="38" spans="1:6" ht="12.75" customHeight="1" hidden="1" outlineLevel="1">
      <c r="A38" s="13" t="s">
        <v>2883</v>
      </c>
      <c r="B38" s="14" t="s">
        <v>2884</v>
      </c>
      <c r="C38" s="115">
        <v>36.23</v>
      </c>
      <c r="D38" s="147">
        <f t="shared" si="0"/>
        <v>3325.9139999999998</v>
      </c>
      <c r="E38" s="15">
        <v>48.547907478</v>
      </c>
      <c r="F38" s="35">
        <f t="shared" si="1"/>
        <v>4456.6979064804</v>
      </c>
    </row>
    <row r="39" spans="1:6" ht="12.75" customHeight="1" hidden="1" outlineLevel="1">
      <c r="A39" s="13" t="s">
        <v>2885</v>
      </c>
      <c r="B39" s="14" t="s">
        <v>2886</v>
      </c>
      <c r="C39" s="115">
        <v>31.18</v>
      </c>
      <c r="D39" s="147">
        <f t="shared" si="0"/>
        <v>2862.324</v>
      </c>
      <c r="E39" s="15">
        <v>41.787297804000005</v>
      </c>
      <c r="F39" s="35">
        <f t="shared" si="1"/>
        <v>3836.073938407201</v>
      </c>
    </row>
    <row r="40" spans="1:6" ht="12.75" customHeight="1" hidden="1" outlineLevel="1">
      <c r="A40" s="13" t="s">
        <v>2887</v>
      </c>
      <c r="B40" s="14" t="s">
        <v>2888</v>
      </c>
      <c r="C40" s="115">
        <v>28.88</v>
      </c>
      <c r="D40" s="147">
        <f t="shared" si="0"/>
        <v>2651.1839999999997</v>
      </c>
      <c r="E40" s="15">
        <v>38.69760741</v>
      </c>
      <c r="F40" s="35">
        <f t="shared" si="1"/>
        <v>3552.4403602380007</v>
      </c>
    </row>
    <row r="41" spans="1:6" ht="12.75" customHeight="1" hidden="1" outlineLevel="1">
      <c r="A41" s="13" t="s">
        <v>2889</v>
      </c>
      <c r="B41" s="14" t="s">
        <v>2890</v>
      </c>
      <c r="C41" s="115">
        <v>25.5</v>
      </c>
      <c r="D41" s="147">
        <f t="shared" si="0"/>
        <v>2340.9</v>
      </c>
      <c r="E41" s="15">
        <v>34.170140298</v>
      </c>
      <c r="F41" s="35">
        <f t="shared" si="1"/>
        <v>3136.8188793564</v>
      </c>
    </row>
    <row r="42" spans="1:6" ht="12.75" customHeight="1" collapsed="1">
      <c r="A42" s="133" t="s">
        <v>2891</v>
      </c>
      <c r="B42" s="134"/>
      <c r="C42" s="176"/>
      <c r="D42" s="163"/>
      <c r="E42" s="134"/>
      <c r="F42" s="135"/>
    </row>
    <row r="43" spans="1:6" ht="12.75" customHeight="1" hidden="1" outlineLevel="1">
      <c r="A43" s="13" t="s">
        <v>2892</v>
      </c>
      <c r="B43" s="14" t="s">
        <v>2893</v>
      </c>
      <c r="C43" s="115">
        <v>42.26</v>
      </c>
      <c r="D43" s="147">
        <f aca="true" t="shared" si="2" ref="D43:D52">C43*Курс8*1.02</f>
        <v>3879.468</v>
      </c>
      <c r="E43" s="15">
        <v>56.62392989400001</v>
      </c>
      <c r="F43" s="35">
        <f aca="true" t="shared" si="3" ref="F43:F52">E43*Курс8*1.02</f>
        <v>5198.076764269201</v>
      </c>
    </row>
    <row r="44" spans="1:6" ht="12.75" customHeight="1" hidden="1" outlineLevel="1">
      <c r="A44" s="13" t="s">
        <v>2894</v>
      </c>
      <c r="B44" s="14" t="s">
        <v>2895</v>
      </c>
      <c r="C44" s="115">
        <v>36.91</v>
      </c>
      <c r="D44" s="147">
        <f t="shared" si="2"/>
        <v>3388.3379999999997</v>
      </c>
      <c r="E44" s="15">
        <v>49.46563729800001</v>
      </c>
      <c r="F44" s="35">
        <f t="shared" si="3"/>
        <v>4540.945503956401</v>
      </c>
    </row>
    <row r="45" spans="1:6" ht="12.75" customHeight="1" hidden="1" outlineLevel="1">
      <c r="A45" s="13" t="s">
        <v>2896</v>
      </c>
      <c r="B45" s="14" t="s">
        <v>2897</v>
      </c>
      <c r="C45" s="115">
        <v>36.16</v>
      </c>
      <c r="D45" s="147">
        <f t="shared" si="2"/>
        <v>3319.488</v>
      </c>
      <c r="E45" s="15">
        <v>48.456134496000004</v>
      </c>
      <c r="F45" s="35">
        <f t="shared" si="3"/>
        <v>4448.273146732801</v>
      </c>
    </row>
    <row r="46" spans="1:6" ht="12.75" customHeight="1" hidden="1" outlineLevel="1">
      <c r="A46" s="13" t="s">
        <v>2898</v>
      </c>
      <c r="B46" s="14" t="s">
        <v>2899</v>
      </c>
      <c r="C46" s="115">
        <v>31.85</v>
      </c>
      <c r="D46" s="147">
        <f t="shared" si="2"/>
        <v>2923.83</v>
      </c>
      <c r="E46" s="15">
        <v>42.67443663</v>
      </c>
      <c r="F46" s="35">
        <f t="shared" si="3"/>
        <v>3917.513282634</v>
      </c>
    </row>
    <row r="47" spans="1:6" ht="12.75" customHeight="1" hidden="1" outlineLevel="1">
      <c r="A47" s="13" t="s">
        <v>2900</v>
      </c>
      <c r="B47" s="14" t="s">
        <v>2901</v>
      </c>
      <c r="C47" s="115">
        <v>51.41</v>
      </c>
      <c r="D47" s="147">
        <f t="shared" si="2"/>
        <v>4719.438</v>
      </c>
      <c r="E47" s="15">
        <v>68.890918488</v>
      </c>
      <c r="F47" s="35">
        <f t="shared" si="3"/>
        <v>6324.1863171984</v>
      </c>
    </row>
    <row r="48" spans="1:6" ht="12.75" customHeight="1" hidden="1" outlineLevel="1">
      <c r="A48" s="13" t="s">
        <v>2902</v>
      </c>
      <c r="B48" s="14" t="s">
        <v>2903</v>
      </c>
      <c r="C48" s="115">
        <v>44.52</v>
      </c>
      <c r="D48" s="147">
        <f t="shared" si="2"/>
        <v>4086.936</v>
      </c>
      <c r="E48" s="15">
        <v>59.65243830000001</v>
      </c>
      <c r="F48" s="35">
        <f t="shared" si="3"/>
        <v>5476.093835940001</v>
      </c>
    </row>
    <row r="49" spans="1:6" ht="12.75" customHeight="1" hidden="1" outlineLevel="1">
      <c r="A49" s="13" t="s">
        <v>2904</v>
      </c>
      <c r="B49" s="14" t="s">
        <v>2905</v>
      </c>
      <c r="C49" s="115">
        <v>33.13</v>
      </c>
      <c r="D49" s="147">
        <f t="shared" si="2"/>
        <v>3041.3340000000003</v>
      </c>
      <c r="E49" s="15">
        <v>44.387532293999996</v>
      </c>
      <c r="F49" s="35">
        <f t="shared" si="3"/>
        <v>4074.7754645892</v>
      </c>
    </row>
    <row r="50" spans="1:6" ht="12.75" customHeight="1" hidden="1" outlineLevel="1">
      <c r="A50" s="13" t="s">
        <v>2906</v>
      </c>
      <c r="B50" s="14" t="s">
        <v>2907</v>
      </c>
      <c r="C50" s="115">
        <v>32.58</v>
      </c>
      <c r="D50" s="147">
        <f t="shared" si="2"/>
        <v>2990.844</v>
      </c>
      <c r="E50" s="15">
        <v>43.653348437999995</v>
      </c>
      <c r="F50" s="35">
        <f t="shared" si="3"/>
        <v>4007.3773866084</v>
      </c>
    </row>
    <row r="51" spans="1:6" ht="12.75" customHeight="1" hidden="1" outlineLevel="1">
      <c r="A51" s="13" t="s">
        <v>2908</v>
      </c>
      <c r="B51" s="14" t="s">
        <v>2909</v>
      </c>
      <c r="C51" s="115">
        <v>27.01</v>
      </c>
      <c r="D51" s="147">
        <f t="shared" si="2"/>
        <v>2479.518</v>
      </c>
      <c r="E51" s="15">
        <v>36.189145902</v>
      </c>
      <c r="F51" s="35">
        <f t="shared" si="3"/>
        <v>3322.1635938035997</v>
      </c>
    </row>
    <row r="52" spans="1:6" ht="12.75" customHeight="1" hidden="1" outlineLevel="1">
      <c r="A52" s="13" t="s">
        <v>2910</v>
      </c>
      <c r="B52" s="14" t="s">
        <v>2911</v>
      </c>
      <c r="C52" s="115">
        <v>24.24</v>
      </c>
      <c r="D52" s="147">
        <f t="shared" si="2"/>
        <v>2225.232</v>
      </c>
      <c r="E52" s="15">
        <v>32.48763562799999</v>
      </c>
      <c r="F52" s="35">
        <f t="shared" si="3"/>
        <v>2982.3649506503994</v>
      </c>
    </row>
    <row r="53" spans="1:6" ht="12.75" customHeight="1" collapsed="1">
      <c r="A53" s="133" t="s">
        <v>71</v>
      </c>
      <c r="B53" s="134"/>
      <c r="C53" s="176"/>
      <c r="D53" s="163"/>
      <c r="E53" s="134"/>
      <c r="F53" s="135"/>
    </row>
    <row r="54" spans="1:6" ht="12.75" customHeight="1" hidden="1" outlineLevel="1">
      <c r="A54" s="13" t="s">
        <v>2912</v>
      </c>
      <c r="B54" s="14" t="s">
        <v>2913</v>
      </c>
      <c r="C54" s="115">
        <v>34.18</v>
      </c>
      <c r="D54" s="147">
        <f>C54*Курс8*1.02</f>
        <v>3137.7239999999997</v>
      </c>
      <c r="E54" s="15">
        <v>45.794718018000005</v>
      </c>
      <c r="F54" s="35">
        <f>E54*Курс8*1.02</f>
        <v>4203.9551140524</v>
      </c>
    </row>
    <row r="55" spans="1:6" ht="12.75" customHeight="1" hidden="1" outlineLevel="1">
      <c r="A55" s="13" t="s">
        <v>2914</v>
      </c>
      <c r="B55" s="14" t="s">
        <v>2915</v>
      </c>
      <c r="C55" s="115">
        <v>27.58</v>
      </c>
      <c r="D55" s="147">
        <f>C55*Курс8*1.02</f>
        <v>2531.844</v>
      </c>
      <c r="E55" s="15">
        <v>36.953920752</v>
      </c>
      <c r="F55" s="35">
        <f>E55*Курс8*1.02</f>
        <v>3392.3699250336003</v>
      </c>
    </row>
    <row r="56" spans="1:6" ht="12.75" customHeight="1" hidden="1" outlineLevel="1">
      <c r="A56" s="13" t="s">
        <v>2916</v>
      </c>
      <c r="B56" s="14" t="s">
        <v>2917</v>
      </c>
      <c r="C56" s="115">
        <v>24.27</v>
      </c>
      <c r="D56" s="147">
        <f>C56*Курс8*1.02</f>
        <v>2227.9860000000003</v>
      </c>
      <c r="E56" s="15">
        <v>32.518226622</v>
      </c>
      <c r="F56" s="35">
        <f>E56*Курс8*1.02</f>
        <v>2985.1732038996</v>
      </c>
    </row>
    <row r="57" spans="1:6" ht="12.75" customHeight="1" hidden="1" outlineLevel="1">
      <c r="A57" s="13" t="s">
        <v>2918</v>
      </c>
      <c r="B57" s="14" t="s">
        <v>2919</v>
      </c>
      <c r="C57" s="115">
        <v>23.97</v>
      </c>
      <c r="D57" s="147">
        <f>C57*Курс8*1.02</f>
        <v>2200.446</v>
      </c>
      <c r="E57" s="15">
        <v>32.120543700000006</v>
      </c>
      <c r="F57" s="35">
        <f>E57*Курс8*1.02</f>
        <v>2948.665911660001</v>
      </c>
    </row>
    <row r="58" spans="1:6" ht="12.75" customHeight="1" hidden="1" outlineLevel="1">
      <c r="A58" s="13" t="s">
        <v>2920</v>
      </c>
      <c r="B58" s="14" t="s">
        <v>2921</v>
      </c>
      <c r="C58" s="115">
        <v>21.48</v>
      </c>
      <c r="D58" s="147">
        <f>C58*Курс8*1.02</f>
        <v>1971.864</v>
      </c>
      <c r="E58" s="15">
        <v>28.786125353999996</v>
      </c>
      <c r="F58" s="35">
        <f>E58*Курс8*1.02</f>
        <v>2642.5663074972</v>
      </c>
    </row>
    <row r="59" spans="1:6" ht="12.75" customHeight="1" collapsed="1">
      <c r="A59" s="133" t="s">
        <v>2144</v>
      </c>
      <c r="B59" s="134"/>
      <c r="C59" s="176"/>
      <c r="D59" s="163"/>
      <c r="E59" s="134"/>
      <c r="F59" s="135"/>
    </row>
    <row r="60" spans="1:6" ht="12.75" customHeight="1" hidden="1" outlineLevel="1">
      <c r="A60" s="13" t="s">
        <v>2922</v>
      </c>
      <c r="B60" s="14" t="s">
        <v>2923</v>
      </c>
      <c r="C60" s="115">
        <v>63.49</v>
      </c>
      <c r="D60" s="147">
        <f>C60*Курс8*1.02</f>
        <v>5828.3820000000005</v>
      </c>
      <c r="E60" s="15">
        <v>85.07355431399999</v>
      </c>
      <c r="F60" s="35">
        <f>E60*Курс8*1.02</f>
        <v>7809.752286025199</v>
      </c>
    </row>
    <row r="61" spans="1:6" ht="12.75" customHeight="1" hidden="1" outlineLevel="1">
      <c r="A61" s="13" t="s">
        <v>2924</v>
      </c>
      <c r="B61" s="14" t="s">
        <v>2925</v>
      </c>
      <c r="C61" s="115">
        <v>58.44</v>
      </c>
      <c r="D61" s="147">
        <f>C61*Курс8*1.02</f>
        <v>5364.7919999999995</v>
      </c>
      <c r="E61" s="15">
        <v>78.31294464</v>
      </c>
      <c r="F61" s="35">
        <f>E61*Курс8*1.02</f>
        <v>7189.128317952</v>
      </c>
    </row>
    <row r="62" spans="1:6" ht="12.75" customHeight="1" collapsed="1">
      <c r="A62" s="136" t="s">
        <v>2433</v>
      </c>
      <c r="B62" s="137"/>
      <c r="C62" s="177"/>
      <c r="D62" s="163"/>
      <c r="E62" s="137"/>
      <c r="F62" s="138"/>
    </row>
    <row r="63" spans="1:6" ht="12.75" customHeight="1" hidden="1" outlineLevel="1">
      <c r="A63" s="13" t="s">
        <v>2926</v>
      </c>
      <c r="B63" s="14" t="s">
        <v>2927</v>
      </c>
      <c r="C63" s="115">
        <v>91.64</v>
      </c>
      <c r="D63" s="147">
        <f aca="true" t="shared" si="4" ref="D63:D72">C63*Курс8*1.02</f>
        <v>8412.552</v>
      </c>
      <c r="E63" s="15">
        <v>122.792249916</v>
      </c>
      <c r="F63" s="35">
        <f aca="true" t="shared" si="5" ref="F63:F72">E63*Курс8*1.02</f>
        <v>11272.3285422888</v>
      </c>
    </row>
    <row r="64" spans="1:6" ht="12.75" customHeight="1" hidden="1" outlineLevel="1">
      <c r="A64" s="13" t="s">
        <v>2928</v>
      </c>
      <c r="B64" s="14" t="s">
        <v>2929</v>
      </c>
      <c r="C64" s="115">
        <v>71.93</v>
      </c>
      <c r="D64" s="147">
        <f t="shared" si="4"/>
        <v>6603.174000000001</v>
      </c>
      <c r="E64" s="15">
        <v>96.39222209400002</v>
      </c>
      <c r="F64" s="35">
        <f t="shared" si="5"/>
        <v>8848.805988229202</v>
      </c>
    </row>
    <row r="65" spans="1:6" ht="12.75" customHeight="1" hidden="1" outlineLevel="1">
      <c r="A65" s="13" t="s">
        <v>2930</v>
      </c>
      <c r="B65" s="14" t="s">
        <v>2931</v>
      </c>
      <c r="C65" s="115">
        <v>64.97</v>
      </c>
      <c r="D65" s="147">
        <f t="shared" si="4"/>
        <v>5964.246</v>
      </c>
      <c r="E65" s="15">
        <v>87.061968924</v>
      </c>
      <c r="F65" s="35">
        <f t="shared" si="5"/>
        <v>7992.2887472232005</v>
      </c>
    </row>
    <row r="66" spans="1:6" ht="12.75" customHeight="1" hidden="1" outlineLevel="1">
      <c r="A66" s="13" t="s">
        <v>2932</v>
      </c>
      <c r="B66" s="14" t="s">
        <v>2933</v>
      </c>
      <c r="C66" s="115">
        <v>50.79</v>
      </c>
      <c r="D66" s="147">
        <f t="shared" si="4"/>
        <v>4662.522000000001</v>
      </c>
      <c r="E66" s="15">
        <v>68.06496165</v>
      </c>
      <c r="F66" s="35">
        <f t="shared" si="5"/>
        <v>6248.36347947</v>
      </c>
    </row>
    <row r="67" spans="1:6" ht="12.75" customHeight="1" hidden="1" outlineLevel="1">
      <c r="A67" s="13" t="s">
        <v>2934</v>
      </c>
      <c r="B67" s="14" t="s">
        <v>2935</v>
      </c>
      <c r="C67" s="115">
        <v>45.8</v>
      </c>
      <c r="D67" s="147">
        <f t="shared" si="4"/>
        <v>4204.4400000000005</v>
      </c>
      <c r="E67" s="15">
        <v>61.365533964</v>
      </c>
      <c r="F67" s="35">
        <f t="shared" si="5"/>
        <v>5633.3560178952</v>
      </c>
    </row>
    <row r="68" spans="1:6" ht="12.75" customHeight="1" hidden="1" outlineLevel="1">
      <c r="A68" s="13" t="s">
        <v>2936</v>
      </c>
      <c r="B68" s="14" t="s">
        <v>2937</v>
      </c>
      <c r="C68" s="115">
        <v>37.14</v>
      </c>
      <c r="D68" s="147">
        <f t="shared" si="4"/>
        <v>3409.4519999999998</v>
      </c>
      <c r="E68" s="15">
        <v>49.771547238000004</v>
      </c>
      <c r="F68" s="35">
        <f t="shared" si="5"/>
        <v>4569.0280364484</v>
      </c>
    </row>
    <row r="69" spans="1:6" ht="12.75" customHeight="1" hidden="1" outlineLevel="1">
      <c r="A69" s="13" t="s">
        <v>2938</v>
      </c>
      <c r="B69" s="14" t="s">
        <v>2939</v>
      </c>
      <c r="C69" s="115">
        <v>39.7</v>
      </c>
      <c r="D69" s="147">
        <f t="shared" si="4"/>
        <v>3644.4600000000005</v>
      </c>
      <c r="E69" s="15">
        <v>53.197738566000005</v>
      </c>
      <c r="F69" s="35">
        <f t="shared" si="5"/>
        <v>4883.552400358801</v>
      </c>
    </row>
    <row r="70" spans="1:6" ht="12.75" customHeight="1" hidden="1" outlineLevel="1">
      <c r="A70" s="13" t="s">
        <v>2940</v>
      </c>
      <c r="B70" s="14" t="s">
        <v>2941</v>
      </c>
      <c r="C70" s="115">
        <v>40.7</v>
      </c>
      <c r="D70" s="147">
        <f t="shared" si="4"/>
        <v>3736.2600000000007</v>
      </c>
      <c r="E70" s="15">
        <v>54.543742302</v>
      </c>
      <c r="F70" s="35">
        <f t="shared" si="5"/>
        <v>5007.1155433236</v>
      </c>
    </row>
    <row r="71" spans="1:6" ht="12.75" customHeight="1" hidden="1" outlineLevel="1">
      <c r="A71" s="13" t="s">
        <v>2942</v>
      </c>
      <c r="B71" s="14" t="s">
        <v>2943</v>
      </c>
      <c r="C71" s="115">
        <v>26.07</v>
      </c>
      <c r="D71" s="147">
        <f t="shared" si="4"/>
        <v>2393.226</v>
      </c>
      <c r="E71" s="15">
        <v>34.934915147999995</v>
      </c>
      <c r="F71" s="35">
        <f t="shared" si="5"/>
        <v>3207.0252105863997</v>
      </c>
    </row>
    <row r="72" spans="1:6" ht="12.75" customHeight="1" hidden="1" outlineLevel="1">
      <c r="A72" s="13" t="s">
        <v>2944</v>
      </c>
      <c r="B72" s="14" t="s">
        <v>2945</v>
      </c>
      <c r="C72" s="115">
        <v>21.55</v>
      </c>
      <c r="D72" s="147">
        <f t="shared" si="4"/>
        <v>1978.29</v>
      </c>
      <c r="E72" s="15">
        <v>28.877898335999998</v>
      </c>
      <c r="F72" s="35">
        <f t="shared" si="5"/>
        <v>2650.9910672448</v>
      </c>
    </row>
    <row r="73" spans="1:6" ht="12.75" customHeight="1" collapsed="1">
      <c r="A73" s="136" t="s">
        <v>2454</v>
      </c>
      <c r="B73" s="137"/>
      <c r="C73" s="177"/>
      <c r="D73" s="163"/>
      <c r="E73" s="137"/>
      <c r="F73" s="138"/>
    </row>
    <row r="74" spans="1:6" ht="12.75" customHeight="1" hidden="1" outlineLevel="1">
      <c r="A74" s="13" t="s">
        <v>2946</v>
      </c>
      <c r="B74" s="14" t="s">
        <v>2947</v>
      </c>
      <c r="C74" s="115">
        <v>97.18</v>
      </c>
      <c r="D74" s="147">
        <f aca="true" t="shared" si="6" ref="D74:D83">C74*Курс8*1.02</f>
        <v>8921.124000000002</v>
      </c>
      <c r="E74" s="15">
        <v>130.225861458</v>
      </c>
      <c r="F74" s="35">
        <f aca="true" t="shared" si="7" ref="F74:F83">E74*Курс8*1.02</f>
        <v>11954.7340818444</v>
      </c>
    </row>
    <row r="75" spans="1:6" ht="12.75" customHeight="1" hidden="1" outlineLevel="1">
      <c r="A75" s="13" t="s">
        <v>2948</v>
      </c>
      <c r="B75" s="14" t="s">
        <v>2949</v>
      </c>
      <c r="C75" s="115">
        <v>80.27</v>
      </c>
      <c r="D75" s="147">
        <f t="shared" si="6"/>
        <v>7368.785999999999</v>
      </c>
      <c r="E75" s="15">
        <v>107.55793490399998</v>
      </c>
      <c r="F75" s="35">
        <f t="shared" si="7"/>
        <v>9873.818424187199</v>
      </c>
    </row>
    <row r="76" spans="1:6" ht="12.75" customHeight="1" hidden="1" outlineLevel="1">
      <c r="A76" s="13" t="s">
        <v>2950</v>
      </c>
      <c r="B76" s="14" t="s">
        <v>2951</v>
      </c>
      <c r="C76" s="115">
        <v>71.91</v>
      </c>
      <c r="D76" s="147">
        <f t="shared" si="6"/>
        <v>6601.338</v>
      </c>
      <c r="E76" s="15">
        <v>96.36163110000001</v>
      </c>
      <c r="F76" s="35">
        <f t="shared" si="7"/>
        <v>8845.997734980001</v>
      </c>
    </row>
    <row r="77" spans="1:6" ht="12.75" customHeight="1" hidden="1" outlineLevel="1">
      <c r="A77" s="13" t="s">
        <v>2952</v>
      </c>
      <c r="B77" s="14" t="s">
        <v>2953</v>
      </c>
      <c r="C77" s="115">
        <v>59.13</v>
      </c>
      <c r="D77" s="147">
        <f t="shared" si="6"/>
        <v>5428.134</v>
      </c>
      <c r="E77" s="15">
        <v>79.23067446</v>
      </c>
      <c r="F77" s="35">
        <f t="shared" si="7"/>
        <v>7273.375915428001</v>
      </c>
    </row>
    <row r="78" spans="1:6" ht="12.75" customHeight="1" hidden="1" outlineLevel="1">
      <c r="A78" s="13" t="s">
        <v>2954</v>
      </c>
      <c r="B78" s="14" t="s">
        <v>2955</v>
      </c>
      <c r="C78" s="115">
        <v>52.76</v>
      </c>
      <c r="D78" s="147">
        <f t="shared" si="6"/>
        <v>4843.3679999999995</v>
      </c>
      <c r="E78" s="15">
        <v>70.695787134</v>
      </c>
      <c r="F78" s="35">
        <f t="shared" si="7"/>
        <v>6489.8732589012</v>
      </c>
    </row>
    <row r="79" spans="1:6" ht="12.75" customHeight="1" hidden="1" outlineLevel="1">
      <c r="A79" s="13" t="s">
        <v>2956</v>
      </c>
      <c r="B79" s="14" t="s">
        <v>2957</v>
      </c>
      <c r="C79" s="115">
        <v>42.71</v>
      </c>
      <c r="D79" s="147">
        <f t="shared" si="6"/>
        <v>3920.7780000000002</v>
      </c>
      <c r="E79" s="15">
        <v>57.235749774000006</v>
      </c>
      <c r="F79" s="35">
        <f t="shared" si="7"/>
        <v>5254.2418292532</v>
      </c>
    </row>
    <row r="80" spans="1:6" ht="12.75" customHeight="1" hidden="1" outlineLevel="1">
      <c r="A80" s="13" t="s">
        <v>2958</v>
      </c>
      <c r="B80" s="14" t="s">
        <v>2959</v>
      </c>
      <c r="C80" s="115">
        <v>45.25</v>
      </c>
      <c r="D80" s="147">
        <f t="shared" si="6"/>
        <v>4153.95</v>
      </c>
      <c r="E80" s="15">
        <v>60.63135010800001</v>
      </c>
      <c r="F80" s="35">
        <f t="shared" si="7"/>
        <v>5565.957939914401</v>
      </c>
    </row>
    <row r="81" spans="1:6" ht="12.75" customHeight="1" hidden="1" outlineLevel="1">
      <c r="A81" s="13" t="s">
        <v>2960</v>
      </c>
      <c r="B81" s="14" t="s">
        <v>2961</v>
      </c>
      <c r="C81" s="115">
        <v>47.64</v>
      </c>
      <c r="D81" s="147">
        <f t="shared" si="6"/>
        <v>4373.352000000001</v>
      </c>
      <c r="E81" s="15">
        <v>63.843404478000004</v>
      </c>
      <c r="F81" s="35">
        <f t="shared" si="7"/>
        <v>5860.8245310804</v>
      </c>
    </row>
    <row r="82" spans="1:6" ht="12.75" customHeight="1" hidden="1" outlineLevel="1">
      <c r="A82" s="13" t="s">
        <v>2962</v>
      </c>
      <c r="B82" s="14" t="s">
        <v>2963</v>
      </c>
      <c r="C82" s="115">
        <v>33.03</v>
      </c>
      <c r="D82" s="147">
        <f t="shared" si="6"/>
        <v>3032.1540000000005</v>
      </c>
      <c r="E82" s="15">
        <v>44.265168318</v>
      </c>
      <c r="F82" s="35">
        <f t="shared" si="7"/>
        <v>4063.5424515924</v>
      </c>
    </row>
    <row r="83" spans="1:6" ht="12.75" customHeight="1" hidden="1" outlineLevel="1">
      <c r="A83" s="13" t="s">
        <v>2964</v>
      </c>
      <c r="B83" s="14" t="s">
        <v>2965</v>
      </c>
      <c r="C83" s="115">
        <v>25.71</v>
      </c>
      <c r="D83" s="147">
        <f t="shared" si="6"/>
        <v>2360.1780000000003</v>
      </c>
      <c r="E83" s="15">
        <v>34.445459244</v>
      </c>
      <c r="F83" s="35">
        <f t="shared" si="7"/>
        <v>3162.0931585992</v>
      </c>
    </row>
    <row r="84" spans="1:6" ht="12.75" customHeight="1" collapsed="1">
      <c r="A84" s="136" t="s">
        <v>2475</v>
      </c>
      <c r="B84" s="137"/>
      <c r="C84" s="177"/>
      <c r="D84" s="163"/>
      <c r="E84" s="137"/>
      <c r="F84" s="138"/>
    </row>
    <row r="85" spans="1:6" ht="12.75" customHeight="1" hidden="1" outlineLevel="1">
      <c r="A85" s="13" t="s">
        <v>2966</v>
      </c>
      <c r="B85" s="14" t="s">
        <v>2967</v>
      </c>
      <c r="C85" s="115">
        <v>149.67</v>
      </c>
      <c r="D85" s="147">
        <f>C85*Курс8*1.02</f>
        <v>13739.706</v>
      </c>
      <c r="E85" s="15">
        <v>200.554556664</v>
      </c>
      <c r="F85" s="35">
        <f>E85*Курс8*1.02</f>
        <v>18410.9083017552</v>
      </c>
    </row>
    <row r="86" spans="1:6" ht="12.75" customHeight="1" hidden="1" outlineLevel="1">
      <c r="A86" s="13" t="s">
        <v>2968</v>
      </c>
      <c r="B86" s="14" t="s">
        <v>2969</v>
      </c>
      <c r="C86" s="115">
        <v>106.34</v>
      </c>
      <c r="D86" s="147">
        <f>C86*Курс8*1.02</f>
        <v>9762.012</v>
      </c>
      <c r="E86" s="15">
        <v>142.492850052</v>
      </c>
      <c r="F86" s="35">
        <f>E86*Курс8*1.02</f>
        <v>13080.8436347736</v>
      </c>
    </row>
    <row r="87" spans="1:6" ht="12.75" customHeight="1" hidden="1" outlineLevel="1">
      <c r="A87" s="13" t="s">
        <v>2970</v>
      </c>
      <c r="B87" s="14" t="s">
        <v>2971</v>
      </c>
      <c r="C87" s="115">
        <v>109.67</v>
      </c>
      <c r="D87" s="147">
        <f>C87*Курс8*1.02</f>
        <v>10067.706</v>
      </c>
      <c r="E87" s="15">
        <v>146.959135176</v>
      </c>
      <c r="F87" s="35">
        <f>E87*Курс8*1.02</f>
        <v>13490.8486091568</v>
      </c>
    </row>
    <row r="88" spans="1:6" ht="12.75" customHeight="1" hidden="1" outlineLevel="1">
      <c r="A88" s="13" t="s">
        <v>2972</v>
      </c>
      <c r="B88" s="14" t="s">
        <v>2973</v>
      </c>
      <c r="C88" s="115">
        <v>77.41</v>
      </c>
      <c r="D88" s="147">
        <f>C88*Курс8*1.02</f>
        <v>7106.237999999999</v>
      </c>
      <c r="E88" s="15">
        <v>103.73406065399999</v>
      </c>
      <c r="F88" s="35">
        <f>E88*Курс8*1.02</f>
        <v>9522.7867680372</v>
      </c>
    </row>
    <row r="89" spans="1:6" ht="12.75" customHeight="1" hidden="1" outlineLevel="1">
      <c r="A89" s="13" t="s">
        <v>2974</v>
      </c>
      <c r="B89" s="14" t="s">
        <v>2975</v>
      </c>
      <c r="C89" s="115">
        <v>88.3</v>
      </c>
      <c r="D89" s="147">
        <f>C89*Курс8*1.02</f>
        <v>8105.9400000000005</v>
      </c>
      <c r="E89" s="15">
        <v>118.32596479200001</v>
      </c>
      <c r="F89" s="35">
        <f>E89*Курс8*1.02</f>
        <v>10862.323567905602</v>
      </c>
    </row>
    <row r="90" spans="1:6" ht="12.75" customHeight="1" collapsed="1">
      <c r="A90" s="133" t="s">
        <v>497</v>
      </c>
      <c r="B90" s="134"/>
      <c r="C90" s="176"/>
      <c r="D90" s="163"/>
      <c r="E90" s="134"/>
      <c r="F90" s="135"/>
    </row>
    <row r="91" spans="1:6" ht="12.75" customHeight="1" hidden="1" outlineLevel="1">
      <c r="A91" s="13" t="s">
        <v>2976</v>
      </c>
      <c r="B91" s="14" t="s">
        <v>2977</v>
      </c>
      <c r="C91" s="115">
        <v>19.52</v>
      </c>
      <c r="D91" s="147">
        <f>C91*Курс8*1.02</f>
        <v>1791.936</v>
      </c>
      <c r="E91" s="15">
        <v>26.15529987</v>
      </c>
      <c r="F91" s="35">
        <f>E91*Курс8*1.02</f>
        <v>2401.056528066</v>
      </c>
    </row>
    <row r="92" spans="1:6" ht="12.75" customHeight="1" collapsed="1">
      <c r="A92" s="133" t="s">
        <v>103</v>
      </c>
      <c r="B92" s="134"/>
      <c r="C92" s="176"/>
      <c r="D92" s="163"/>
      <c r="E92" s="134"/>
      <c r="F92" s="135"/>
    </row>
    <row r="93" spans="1:6" ht="12.75" customHeight="1" hidden="1" outlineLevel="1">
      <c r="A93" s="13" t="s">
        <v>2978</v>
      </c>
      <c r="B93" s="14" t="s">
        <v>2979</v>
      </c>
      <c r="C93" s="115">
        <v>69.99</v>
      </c>
      <c r="D93" s="147">
        <f aca="true" t="shared" si="8" ref="D93:D99">C93*Курс8*1.02</f>
        <v>6425.081999999999</v>
      </c>
      <c r="E93" s="15">
        <v>93.791987604</v>
      </c>
      <c r="F93" s="35">
        <f aca="true" t="shared" si="9" ref="F93:F99">E93*Курс8*1.02</f>
        <v>8610.104462047198</v>
      </c>
    </row>
    <row r="94" spans="1:6" ht="12.75" customHeight="1" hidden="1" outlineLevel="1">
      <c r="A94" s="13" t="s">
        <v>2980</v>
      </c>
      <c r="B94" s="14" t="s">
        <v>2981</v>
      </c>
      <c r="C94" s="115">
        <v>32.28</v>
      </c>
      <c r="D94" s="147">
        <f t="shared" si="8"/>
        <v>2963.3040000000005</v>
      </c>
      <c r="E94" s="15">
        <v>43.25566551600001</v>
      </c>
      <c r="F94" s="35">
        <f t="shared" si="9"/>
        <v>3970.870094368801</v>
      </c>
    </row>
    <row r="95" spans="1:6" ht="12.75" customHeight="1" hidden="1" outlineLevel="1">
      <c r="A95" s="13" t="s">
        <v>2982</v>
      </c>
      <c r="B95" s="14" t="s">
        <v>2983</v>
      </c>
      <c r="C95" s="115">
        <v>39.4</v>
      </c>
      <c r="D95" s="147">
        <f t="shared" si="8"/>
        <v>3616.92</v>
      </c>
      <c r="E95" s="15">
        <v>52.80005564400001</v>
      </c>
      <c r="F95" s="35">
        <f t="shared" si="9"/>
        <v>4847.045108119201</v>
      </c>
    </row>
    <row r="96" spans="1:6" ht="12.75" customHeight="1" hidden="1" outlineLevel="1">
      <c r="A96" s="13" t="s">
        <v>2984</v>
      </c>
      <c r="B96" s="14" t="s">
        <v>2985</v>
      </c>
      <c r="C96" s="115">
        <v>16.12</v>
      </c>
      <c r="D96" s="147">
        <f t="shared" si="8"/>
        <v>1479.8160000000003</v>
      </c>
      <c r="E96" s="15">
        <v>21.597241764</v>
      </c>
      <c r="F96" s="35">
        <f t="shared" si="9"/>
        <v>1982.6267939352</v>
      </c>
    </row>
    <row r="97" spans="1:6" ht="12.75" customHeight="1" hidden="1" outlineLevel="1">
      <c r="A97" s="13" t="s">
        <v>2986</v>
      </c>
      <c r="B97" s="14" t="s">
        <v>2987</v>
      </c>
      <c r="C97" s="115">
        <v>23.88</v>
      </c>
      <c r="D97" s="147">
        <f t="shared" si="8"/>
        <v>2192.1839999999997</v>
      </c>
      <c r="E97" s="15">
        <v>31.998179724000003</v>
      </c>
      <c r="F97" s="35">
        <f t="shared" si="9"/>
        <v>2937.4328986632004</v>
      </c>
    </row>
    <row r="98" spans="1:6" ht="12.75" customHeight="1" hidden="1" outlineLevel="1">
      <c r="A98" s="13" t="s">
        <v>2988</v>
      </c>
      <c r="B98" s="14" t="s">
        <v>2989</v>
      </c>
      <c r="C98" s="115">
        <v>15.57</v>
      </c>
      <c r="D98" s="147">
        <f t="shared" si="8"/>
        <v>1429.326</v>
      </c>
      <c r="E98" s="15">
        <v>20.863057908</v>
      </c>
      <c r="F98" s="35">
        <f t="shared" si="9"/>
        <v>1915.2287159543998</v>
      </c>
    </row>
    <row r="99" spans="1:6" ht="12.75" customHeight="1" hidden="1" outlineLevel="1">
      <c r="A99" s="13" t="s">
        <v>2990</v>
      </c>
      <c r="B99" s="14" t="s">
        <v>2991</v>
      </c>
      <c r="C99" s="115">
        <v>13.93</v>
      </c>
      <c r="D99" s="147">
        <f t="shared" si="8"/>
        <v>1278.7740000000001</v>
      </c>
      <c r="E99" s="15">
        <v>18.660506339999998</v>
      </c>
      <c r="F99" s="35">
        <f t="shared" si="9"/>
        <v>1713.034482012</v>
      </c>
    </row>
    <row r="100" spans="1:6" ht="12.75" customHeight="1" collapsed="1">
      <c r="A100" s="133" t="s">
        <v>2502</v>
      </c>
      <c r="B100" s="134"/>
      <c r="C100" s="176"/>
      <c r="D100" s="163"/>
      <c r="E100" s="134"/>
      <c r="F100" s="135"/>
    </row>
    <row r="101" spans="1:6" ht="12.75" customHeight="1" hidden="1" outlineLevel="1">
      <c r="A101" s="13" t="s">
        <v>2992</v>
      </c>
      <c r="B101" s="14" t="s">
        <v>2993</v>
      </c>
      <c r="C101" s="115">
        <v>15.16</v>
      </c>
      <c r="D101" s="147">
        <f>C101*Курс8*1.02</f>
        <v>1391.688</v>
      </c>
      <c r="E101" s="15">
        <v>20.312420016</v>
      </c>
      <c r="F101" s="35">
        <f>E101*Курс8*1.02</f>
        <v>1864.6801574688</v>
      </c>
    </row>
    <row r="102" spans="1:6" ht="12.75" customHeight="1" hidden="1" outlineLevel="1">
      <c r="A102" s="13" t="s">
        <v>2994</v>
      </c>
      <c r="B102" s="14" t="s">
        <v>2995</v>
      </c>
      <c r="C102" s="115">
        <v>10.71</v>
      </c>
      <c r="D102" s="147">
        <f>C102*Курс8*1.02</f>
        <v>983.1780000000001</v>
      </c>
      <c r="E102" s="15">
        <v>14.347176186</v>
      </c>
      <c r="F102" s="35">
        <f>E102*Курс8*1.02</f>
        <v>1317.0707738748001</v>
      </c>
    </row>
    <row r="103" spans="1:6" ht="12.75" customHeight="1" hidden="1" outlineLevel="1">
      <c r="A103" s="13" t="s">
        <v>2996</v>
      </c>
      <c r="B103" s="14" t="s">
        <v>2997</v>
      </c>
      <c r="C103" s="115">
        <v>17.94</v>
      </c>
      <c r="D103" s="147">
        <f>C103*Курс8*1.02</f>
        <v>1646.8920000000003</v>
      </c>
      <c r="E103" s="15">
        <v>24.044521284</v>
      </c>
      <c r="F103" s="35">
        <f>E103*Курс8*1.02</f>
        <v>2207.2870538712004</v>
      </c>
    </row>
    <row r="104" spans="1:6" ht="12.75" customHeight="1" hidden="1" outlineLevel="1">
      <c r="A104" s="13" t="s">
        <v>2998</v>
      </c>
      <c r="B104" s="14" t="s">
        <v>2999</v>
      </c>
      <c r="C104" s="115">
        <v>13.49</v>
      </c>
      <c r="D104" s="147">
        <f>C104*Курс8*1.02</f>
        <v>1238.3819999999998</v>
      </c>
      <c r="E104" s="15">
        <v>18.079277454</v>
      </c>
      <c r="F104" s="35">
        <f>E104*Курс8*1.02</f>
        <v>1659.6776702772001</v>
      </c>
    </row>
    <row r="105" spans="1:6" ht="12.75" customHeight="1" collapsed="1">
      <c r="A105" s="133" t="s">
        <v>2511</v>
      </c>
      <c r="B105" s="134"/>
      <c r="C105" s="176"/>
      <c r="D105" s="163"/>
      <c r="E105" s="134"/>
      <c r="F105" s="135"/>
    </row>
    <row r="106" spans="1:6" ht="12.75" customHeight="1" hidden="1" outlineLevel="1">
      <c r="A106" s="13" t="s">
        <v>3000</v>
      </c>
      <c r="B106" s="52" t="s">
        <v>3001</v>
      </c>
      <c r="C106" s="175">
        <v>9.41</v>
      </c>
      <c r="D106" s="149">
        <f aca="true" t="shared" si="10" ref="D106:D115">C106*Курс8*1.02</f>
        <v>863.838</v>
      </c>
      <c r="E106" s="15">
        <v>12.603489528</v>
      </c>
      <c r="F106" s="35">
        <f aca="true" t="shared" si="11" ref="F106:F115">E106*Курс8*1.02</f>
        <v>1157.0003386704</v>
      </c>
    </row>
    <row r="107" spans="1:6" ht="12.75" customHeight="1" hidden="1" outlineLevel="1">
      <c r="A107" s="13" t="s">
        <v>3002</v>
      </c>
      <c r="B107" s="52" t="s">
        <v>3003</v>
      </c>
      <c r="C107" s="175">
        <v>7.97</v>
      </c>
      <c r="D107" s="149">
        <f t="shared" si="10"/>
        <v>731.646</v>
      </c>
      <c r="E107" s="15">
        <v>10.676256905999999</v>
      </c>
      <c r="F107" s="35">
        <f t="shared" si="11"/>
        <v>980.0803839708</v>
      </c>
    </row>
    <row r="108" spans="1:6" ht="12.75" customHeight="1" hidden="1" outlineLevel="1">
      <c r="A108" s="13" t="s">
        <v>3004</v>
      </c>
      <c r="B108" s="52" t="s">
        <v>3005</v>
      </c>
      <c r="C108" s="175">
        <v>8.88</v>
      </c>
      <c r="D108" s="149">
        <f t="shared" si="10"/>
        <v>815.1840000000001</v>
      </c>
      <c r="E108" s="15">
        <v>11.899896666</v>
      </c>
      <c r="F108" s="35">
        <f t="shared" si="11"/>
        <v>1092.4105139388</v>
      </c>
    </row>
    <row r="109" spans="1:6" ht="12.75" customHeight="1" hidden="1" outlineLevel="1">
      <c r="A109" s="13" t="s">
        <v>3006</v>
      </c>
      <c r="B109" s="52" t="s">
        <v>3007</v>
      </c>
      <c r="C109" s="175">
        <v>11.57</v>
      </c>
      <c r="D109" s="149">
        <f t="shared" si="10"/>
        <v>1062.126</v>
      </c>
      <c r="E109" s="15">
        <v>15.509633958</v>
      </c>
      <c r="F109" s="35">
        <f t="shared" si="11"/>
        <v>1423.7843973444</v>
      </c>
    </row>
    <row r="110" spans="1:6" ht="12.75" customHeight="1" hidden="1" outlineLevel="1">
      <c r="A110" s="13" t="s">
        <v>3008</v>
      </c>
      <c r="B110" s="52" t="s">
        <v>3009</v>
      </c>
      <c r="C110" s="175">
        <v>12.46</v>
      </c>
      <c r="D110" s="149">
        <f t="shared" si="10"/>
        <v>1143.8280000000002</v>
      </c>
      <c r="E110" s="15">
        <v>16.702682724</v>
      </c>
      <c r="F110" s="35">
        <f t="shared" si="11"/>
        <v>1533.3062740632</v>
      </c>
    </row>
    <row r="111" spans="1:6" ht="12.75" customHeight="1" hidden="1" outlineLevel="1">
      <c r="A111" s="13" t="s">
        <v>3010</v>
      </c>
      <c r="B111" s="52" t="s">
        <v>3011</v>
      </c>
      <c r="C111" s="175">
        <v>10.32</v>
      </c>
      <c r="D111" s="149">
        <f t="shared" si="10"/>
        <v>947.3760000000001</v>
      </c>
      <c r="E111" s="15">
        <v>13.827129287999998</v>
      </c>
      <c r="F111" s="35">
        <f t="shared" si="11"/>
        <v>1269.3304686384</v>
      </c>
    </row>
    <row r="112" spans="1:6" ht="12.75" customHeight="1" hidden="1" outlineLevel="1">
      <c r="A112" s="13" t="s">
        <v>3012</v>
      </c>
      <c r="B112" s="52" t="s">
        <v>3013</v>
      </c>
      <c r="C112" s="175">
        <v>8.15</v>
      </c>
      <c r="D112" s="149">
        <f t="shared" si="10"/>
        <v>748.17</v>
      </c>
      <c r="E112" s="15">
        <v>10.920984858</v>
      </c>
      <c r="F112" s="35">
        <f t="shared" si="11"/>
        <v>1002.5464099644001</v>
      </c>
    </row>
    <row r="113" spans="1:6" ht="12.75" customHeight="1" hidden="1" outlineLevel="1">
      <c r="A113" s="13" t="s">
        <v>3014</v>
      </c>
      <c r="B113" s="52" t="s">
        <v>3015</v>
      </c>
      <c r="C113" s="175">
        <v>5.82</v>
      </c>
      <c r="D113" s="149">
        <f t="shared" si="10"/>
        <v>534.2760000000001</v>
      </c>
      <c r="E113" s="15">
        <v>7.800703469999998</v>
      </c>
      <c r="F113" s="35">
        <f t="shared" si="11"/>
        <v>716.1045785459999</v>
      </c>
    </row>
    <row r="114" spans="1:6" ht="12.75" customHeight="1" hidden="1" outlineLevel="1">
      <c r="A114" s="13" t="s">
        <v>3016</v>
      </c>
      <c r="B114" s="52" t="s">
        <v>3017</v>
      </c>
      <c r="C114" s="175">
        <v>6.71</v>
      </c>
      <c r="D114" s="149">
        <f t="shared" si="10"/>
        <v>615.978</v>
      </c>
      <c r="E114" s="15">
        <v>8.993752236</v>
      </c>
      <c r="F114" s="35">
        <f t="shared" si="11"/>
        <v>825.6264552648</v>
      </c>
    </row>
    <row r="115" spans="1:6" ht="12.75" customHeight="1" hidden="1" outlineLevel="1">
      <c r="A115" s="13" t="s">
        <v>3018</v>
      </c>
      <c r="B115" s="52" t="s">
        <v>3019</v>
      </c>
      <c r="C115" s="175">
        <v>8.52</v>
      </c>
      <c r="D115" s="149">
        <f t="shared" si="10"/>
        <v>782.136</v>
      </c>
      <c r="E115" s="15">
        <v>11.410440762000002</v>
      </c>
      <c r="F115" s="35">
        <f t="shared" si="11"/>
        <v>1047.4784619516001</v>
      </c>
    </row>
    <row r="116" spans="1:6" ht="12.75" customHeight="1" collapsed="1">
      <c r="A116" s="133" t="s">
        <v>2532</v>
      </c>
      <c r="B116" s="134"/>
      <c r="C116" s="176"/>
      <c r="D116" s="163"/>
      <c r="E116" s="134"/>
      <c r="F116" s="135"/>
    </row>
    <row r="117" spans="1:6" ht="12.75" customHeight="1" hidden="1" outlineLevel="1">
      <c r="A117" s="13" t="s">
        <v>2533</v>
      </c>
      <c r="B117" s="52" t="s">
        <v>2534</v>
      </c>
      <c r="C117" s="115">
        <v>4.7</v>
      </c>
      <c r="D117" s="149">
        <f aca="true" t="shared" si="12" ref="D117:D126">C117*Курс8*1.02</f>
        <v>431.46</v>
      </c>
      <c r="E117" s="15">
        <v>6.301744764</v>
      </c>
      <c r="F117" s="35">
        <f aca="true" t="shared" si="13" ref="F117:F126">E117*Курс8*1.02</f>
        <v>578.5001693352</v>
      </c>
    </row>
    <row r="118" spans="1:6" ht="12.75" customHeight="1" hidden="1" outlineLevel="1">
      <c r="A118" s="13" t="s">
        <v>2535</v>
      </c>
      <c r="B118" s="52" t="s">
        <v>2536</v>
      </c>
      <c r="C118" s="115">
        <v>4.04</v>
      </c>
      <c r="D118" s="149">
        <f t="shared" si="12"/>
        <v>370.872</v>
      </c>
      <c r="E118" s="15">
        <v>5.414605938</v>
      </c>
      <c r="F118" s="35">
        <f t="shared" si="13"/>
        <v>497.0608251084</v>
      </c>
    </row>
    <row r="119" spans="1:6" ht="12.75" customHeight="1" hidden="1" outlineLevel="1">
      <c r="A119" s="13" t="s">
        <v>2537</v>
      </c>
      <c r="B119" s="52" t="s">
        <v>2538</v>
      </c>
      <c r="C119" s="115">
        <v>4.45</v>
      </c>
      <c r="D119" s="149">
        <f t="shared" si="12"/>
        <v>408.51</v>
      </c>
      <c r="E119" s="15">
        <v>5.9652438299999995</v>
      </c>
      <c r="F119" s="35">
        <f t="shared" si="13"/>
        <v>547.609383594</v>
      </c>
    </row>
    <row r="120" spans="1:6" ht="12.75" customHeight="1" hidden="1" outlineLevel="1">
      <c r="A120" s="13" t="s">
        <v>2539</v>
      </c>
      <c r="B120" s="52" t="s">
        <v>2540</v>
      </c>
      <c r="C120" s="115">
        <v>5.71</v>
      </c>
      <c r="D120" s="149">
        <f t="shared" si="12"/>
        <v>524.178</v>
      </c>
      <c r="E120" s="15">
        <v>7.6477485</v>
      </c>
      <c r="F120" s="35">
        <f t="shared" si="13"/>
        <v>702.0633123</v>
      </c>
    </row>
    <row r="121" spans="1:6" ht="12.75" customHeight="1" hidden="1" outlineLevel="1">
      <c r="A121" s="13" t="s">
        <v>2541</v>
      </c>
      <c r="B121" s="52" t="s">
        <v>2542</v>
      </c>
      <c r="C121" s="115">
        <v>6.12</v>
      </c>
      <c r="D121" s="149">
        <f t="shared" si="12"/>
        <v>561.8159999999999</v>
      </c>
      <c r="E121" s="15">
        <v>8.198386392</v>
      </c>
      <c r="F121" s="35">
        <f t="shared" si="13"/>
        <v>752.6118707856</v>
      </c>
    </row>
    <row r="122" spans="1:6" ht="12.75" customHeight="1" hidden="1" outlineLevel="1">
      <c r="A122" s="13" t="s">
        <v>2543</v>
      </c>
      <c r="B122" s="52" t="s">
        <v>2544</v>
      </c>
      <c r="C122" s="115">
        <v>5.11</v>
      </c>
      <c r="D122" s="149">
        <f t="shared" si="12"/>
        <v>469.09800000000007</v>
      </c>
      <c r="E122" s="15">
        <v>6.8523826560000005</v>
      </c>
      <c r="F122" s="35">
        <f t="shared" si="13"/>
        <v>629.0487278208</v>
      </c>
    </row>
    <row r="123" spans="1:6" ht="12.75" customHeight="1" hidden="1" outlineLevel="1">
      <c r="A123" s="13" t="s">
        <v>2545</v>
      </c>
      <c r="B123" s="52" t="s">
        <v>2546</v>
      </c>
      <c r="C123" s="115">
        <v>4.11</v>
      </c>
      <c r="D123" s="149">
        <f t="shared" si="12"/>
        <v>377.29800000000006</v>
      </c>
      <c r="E123" s="15">
        <v>5.5063789199999995</v>
      </c>
      <c r="F123" s="35">
        <f t="shared" si="13"/>
        <v>505.48558485599995</v>
      </c>
    </row>
    <row r="124" spans="1:6" ht="12.75" customHeight="1" hidden="1" outlineLevel="1">
      <c r="A124" s="13" t="s">
        <v>2547</v>
      </c>
      <c r="B124" s="52" t="s">
        <v>2548</v>
      </c>
      <c r="C124" s="115">
        <v>3.04</v>
      </c>
      <c r="D124" s="149">
        <f t="shared" si="12"/>
        <v>279.072</v>
      </c>
      <c r="E124" s="15">
        <v>4.068602202</v>
      </c>
      <c r="F124" s="35">
        <f t="shared" si="13"/>
        <v>373.4976821436</v>
      </c>
    </row>
    <row r="125" spans="1:6" ht="12.75" customHeight="1" hidden="1" outlineLevel="1">
      <c r="A125" s="13" t="s">
        <v>2549</v>
      </c>
      <c r="B125" s="52" t="s">
        <v>2550</v>
      </c>
      <c r="C125" s="115">
        <v>3.45</v>
      </c>
      <c r="D125" s="149">
        <f t="shared" si="12"/>
        <v>316.71</v>
      </c>
      <c r="E125" s="15">
        <v>4.619240094</v>
      </c>
      <c r="F125" s="35">
        <f t="shared" si="13"/>
        <v>424.04624062920004</v>
      </c>
    </row>
    <row r="126" spans="1:6" ht="12.75" customHeight="1" hidden="1" outlineLevel="1">
      <c r="A126" s="13" t="s">
        <v>2551</v>
      </c>
      <c r="B126" s="52" t="s">
        <v>2552</v>
      </c>
      <c r="C126" s="115">
        <v>4.27</v>
      </c>
      <c r="D126" s="149">
        <f t="shared" si="12"/>
        <v>391.98599999999993</v>
      </c>
      <c r="E126" s="15">
        <v>5.7205158780000005</v>
      </c>
      <c r="F126" s="35">
        <f t="shared" si="13"/>
        <v>525.1433576004001</v>
      </c>
    </row>
    <row r="127" spans="1:6" ht="12.75" customHeight="1" collapsed="1">
      <c r="A127" s="142" t="s">
        <v>1916</v>
      </c>
      <c r="B127" s="143"/>
      <c r="C127" s="178"/>
      <c r="D127" s="148"/>
      <c r="E127" s="143"/>
      <c r="F127" s="144"/>
    </row>
    <row r="128" spans="1:6" ht="12.75" customHeight="1" hidden="1" outlineLevel="1">
      <c r="A128" s="13" t="s">
        <v>1378</v>
      </c>
      <c r="B128" s="61" t="s">
        <v>1379</v>
      </c>
      <c r="C128" s="181">
        <v>152.19</v>
      </c>
      <c r="D128" s="183">
        <f>C128*Курс8*1.02</f>
        <v>13971.042000000001</v>
      </c>
      <c r="E128" s="15">
        <v>203.93733360000004</v>
      </c>
      <c r="F128" s="35">
        <f>E128*Курс8*1.02</f>
        <v>18721.447224480005</v>
      </c>
    </row>
    <row r="129" spans="1:6" ht="12.75" customHeight="1" collapsed="1">
      <c r="A129" s="142" t="s">
        <v>1919</v>
      </c>
      <c r="B129" s="143"/>
      <c r="C129" s="178"/>
      <c r="D129" s="148"/>
      <c r="E129" s="143"/>
      <c r="F129" s="144"/>
    </row>
    <row r="130" spans="1:6" ht="12.75" customHeight="1" hidden="1" outlineLevel="1">
      <c r="A130" s="13" t="s">
        <v>3020</v>
      </c>
      <c r="B130" s="14" t="s">
        <v>3021</v>
      </c>
      <c r="C130" s="115">
        <v>39.45</v>
      </c>
      <c r="D130" s="147">
        <f>C130*Курс8*1.02</f>
        <v>3621.5100000000007</v>
      </c>
      <c r="E130" s="15">
        <v>52.861237632000005</v>
      </c>
      <c r="F130" s="35">
        <f>E130*Курс8*1.02</f>
        <v>4852.661614617601</v>
      </c>
    </row>
    <row r="131" spans="1:6" ht="12.75" customHeight="1" hidden="1" outlineLevel="1">
      <c r="A131" s="13" t="s">
        <v>3022</v>
      </c>
      <c r="B131" s="14" t="s">
        <v>3023</v>
      </c>
      <c r="C131" s="115">
        <v>26.07</v>
      </c>
      <c r="D131" s="147">
        <f>C131*Курс8*1.02</f>
        <v>2393.226</v>
      </c>
      <c r="E131" s="15">
        <v>34.934915147999995</v>
      </c>
      <c r="F131" s="35">
        <f>E131*Курс8*1.02</f>
        <v>3207.0252105863997</v>
      </c>
    </row>
    <row r="132" spans="1:6" ht="12.75" customHeight="1" collapsed="1">
      <c r="A132" s="142" t="s">
        <v>1924</v>
      </c>
      <c r="B132" s="143"/>
      <c r="C132" s="178"/>
      <c r="D132" s="148"/>
      <c r="E132" s="143"/>
      <c r="F132" s="144"/>
    </row>
    <row r="133" spans="1:6" ht="12.75" customHeight="1" hidden="1" outlineLevel="1">
      <c r="A133" s="13" t="s">
        <v>3024</v>
      </c>
      <c r="B133" s="14" t="s">
        <v>3025</v>
      </c>
      <c r="C133" s="115">
        <v>29.91</v>
      </c>
      <c r="D133" s="147">
        <f>C133*Курс8*1.02</f>
        <v>2745.7380000000003</v>
      </c>
      <c r="E133" s="15">
        <v>40.07420214</v>
      </c>
      <c r="F133" s="35">
        <f>E133*Курс8*1.02</f>
        <v>3678.811756452</v>
      </c>
    </row>
    <row r="134" spans="1:6" ht="12.75" customHeight="1" hidden="1" outlineLevel="1">
      <c r="A134" s="13" t="s">
        <v>3026</v>
      </c>
      <c r="B134" s="14" t="s">
        <v>3027</v>
      </c>
      <c r="C134" s="115">
        <v>5.73</v>
      </c>
      <c r="D134" s="147">
        <f>C134*Курс8*1.02</f>
        <v>526.014</v>
      </c>
      <c r="E134" s="15">
        <v>7.678339493999999</v>
      </c>
      <c r="F134" s="35">
        <f>E134*Курс8*1.02</f>
        <v>704.8715655492</v>
      </c>
    </row>
    <row r="135" spans="1:6" ht="12.75" customHeight="1" hidden="1" outlineLevel="1">
      <c r="A135" s="13" t="s">
        <v>3028</v>
      </c>
      <c r="B135" s="14" t="s">
        <v>3029</v>
      </c>
      <c r="C135" s="115">
        <v>5.73</v>
      </c>
      <c r="D135" s="147">
        <f>C135*Курс8*1.02</f>
        <v>526.014</v>
      </c>
      <c r="E135" s="15">
        <v>7.678339493999999</v>
      </c>
      <c r="F135" s="35">
        <f>E135*Курс8*1.02</f>
        <v>704.8715655492</v>
      </c>
    </row>
    <row r="136" spans="1:6" ht="12.75" customHeight="1" hidden="1" outlineLevel="1">
      <c r="A136" s="13" t="s">
        <v>3030</v>
      </c>
      <c r="B136" s="14" t="s">
        <v>3031</v>
      </c>
      <c r="C136" s="115">
        <v>5.8</v>
      </c>
      <c r="D136" s="147">
        <f>C136*Курс8*1.02</f>
        <v>532.44</v>
      </c>
      <c r="E136" s="15">
        <v>7.7701124759999995</v>
      </c>
      <c r="F136" s="35">
        <f>E136*Курс8*1.02</f>
        <v>713.2963252968</v>
      </c>
    </row>
    <row r="137" spans="1:6" ht="12.75" customHeight="1" collapsed="1">
      <c r="A137" s="142" t="s">
        <v>1933</v>
      </c>
      <c r="B137" s="143"/>
      <c r="C137" s="178"/>
      <c r="D137" s="148"/>
      <c r="E137" s="143"/>
      <c r="F137" s="144"/>
    </row>
    <row r="138" spans="1:6" ht="12.75" customHeight="1" hidden="1" outlineLevel="1">
      <c r="A138" s="13" t="s">
        <v>3032</v>
      </c>
      <c r="B138" s="62" t="s">
        <v>3033</v>
      </c>
      <c r="C138" s="182">
        <v>9.75</v>
      </c>
      <c r="D138" s="147">
        <f>C138*Курс8*1.02</f>
        <v>895.0500000000001</v>
      </c>
      <c r="E138" s="15">
        <v>13.062354438</v>
      </c>
      <c r="F138" s="35">
        <f>E138*Курс8*1.02</f>
        <v>1199.1241374084002</v>
      </c>
    </row>
    <row r="139" spans="1:6" ht="12.75" customHeight="1" hidden="1" outlineLevel="1">
      <c r="A139" s="13" t="s">
        <v>3034</v>
      </c>
      <c r="B139" s="62" t="s">
        <v>3035</v>
      </c>
      <c r="C139" s="182">
        <v>6.67</v>
      </c>
      <c r="D139" s="147">
        <f>C139*Курс8*1.02</f>
        <v>612.3059999999999</v>
      </c>
      <c r="E139" s="15">
        <v>8.932570248</v>
      </c>
      <c r="F139" s="35">
        <f>E139*Курс8*1.02</f>
        <v>820.0099487663999</v>
      </c>
    </row>
    <row r="140" spans="1:6" ht="12.75" customHeight="1" collapsed="1">
      <c r="A140" s="142" t="s">
        <v>2261</v>
      </c>
      <c r="B140" s="143"/>
      <c r="C140" s="178"/>
      <c r="D140" s="178"/>
      <c r="E140" s="143"/>
      <c r="F140" s="144"/>
    </row>
    <row r="141" spans="1:6" ht="12.75" customHeight="1" hidden="1" outlineLevel="1">
      <c r="A141" s="14" t="s">
        <v>2553</v>
      </c>
      <c r="B141" s="14" t="s">
        <v>2554</v>
      </c>
      <c r="C141" s="180"/>
      <c r="D141" s="118">
        <v>995</v>
      </c>
      <c r="E141" s="53"/>
      <c r="F141" s="35">
        <v>1333.233</v>
      </c>
    </row>
    <row r="142" spans="1:6" ht="12.75" customHeight="1" hidden="1" outlineLevel="1">
      <c r="A142" s="14" t="s">
        <v>2555</v>
      </c>
      <c r="B142" s="14" t="s">
        <v>2556</v>
      </c>
      <c r="C142" s="180"/>
      <c r="D142" s="118">
        <v>731</v>
      </c>
      <c r="E142" s="53"/>
      <c r="F142" s="35">
        <v>979.3202400000001</v>
      </c>
    </row>
    <row r="143" spans="1:6" ht="12.75" customHeight="1" hidden="1" outlineLevel="1">
      <c r="A143" s="14" t="s">
        <v>2557</v>
      </c>
      <c r="B143" s="14" t="s">
        <v>2558</v>
      </c>
      <c r="C143" s="180"/>
      <c r="D143" s="118">
        <v>734</v>
      </c>
      <c r="E143" s="53"/>
      <c r="F143" s="35">
        <v>984.16836</v>
      </c>
    </row>
    <row r="144" spans="1:6" ht="12.75" customHeight="1" hidden="1" outlineLevel="1">
      <c r="A144" s="14" t="s">
        <v>2559</v>
      </c>
      <c r="B144" s="14" t="s">
        <v>2560</v>
      </c>
      <c r="C144" s="180"/>
      <c r="D144" s="118">
        <v>539</v>
      </c>
      <c r="E144" s="53"/>
      <c r="F144" s="35">
        <v>722.3698800000001</v>
      </c>
    </row>
    <row r="145" spans="1:6" ht="12.75" customHeight="1" hidden="1" outlineLevel="1">
      <c r="A145" s="14" t="s">
        <v>2561</v>
      </c>
      <c r="B145" s="14" t="s">
        <v>2562</v>
      </c>
      <c r="C145" s="180"/>
      <c r="D145" s="118">
        <v>1382</v>
      </c>
      <c r="E145" s="53"/>
      <c r="F145" s="35">
        <v>1851.9818400000001</v>
      </c>
    </row>
    <row r="146" spans="1:6" ht="12.75" customHeight="1" hidden="1" outlineLevel="1">
      <c r="A146" s="14" t="s">
        <v>2563</v>
      </c>
      <c r="B146" s="14" t="s">
        <v>2564</v>
      </c>
      <c r="C146" s="180"/>
      <c r="D146" s="118">
        <v>1022</v>
      </c>
      <c r="E146" s="53"/>
      <c r="F146" s="35">
        <v>1369.5939</v>
      </c>
    </row>
    <row r="147" spans="1:6" ht="12.75" customHeight="1" hidden="1" outlineLevel="1">
      <c r="A147" s="14" t="s">
        <v>2565</v>
      </c>
      <c r="B147" s="14" t="s">
        <v>2566</v>
      </c>
      <c r="C147" s="180"/>
      <c r="D147" s="118">
        <v>604</v>
      </c>
      <c r="E147" s="53"/>
      <c r="F147" s="35">
        <v>809.6360400000001</v>
      </c>
    </row>
    <row r="148" spans="1:6" ht="12.75" customHeight="1" hidden="1" outlineLevel="1">
      <c r="A148" s="14" t="s">
        <v>2567</v>
      </c>
      <c r="B148" s="14" t="s">
        <v>2568</v>
      </c>
      <c r="C148" s="180"/>
      <c r="D148" s="118">
        <v>534</v>
      </c>
      <c r="E148" s="53"/>
      <c r="F148" s="35">
        <v>715.0977</v>
      </c>
    </row>
    <row r="149" spans="1:6" ht="12.75" customHeight="1" hidden="1" outlineLevel="1">
      <c r="A149" s="14" t="s">
        <v>2569</v>
      </c>
      <c r="B149" s="14" t="s">
        <v>2570</v>
      </c>
      <c r="C149" s="180"/>
      <c r="D149" s="118">
        <v>347</v>
      </c>
      <c r="E149" s="53"/>
      <c r="F149" s="35">
        <v>465.41952</v>
      </c>
    </row>
    <row r="150" spans="1:6" ht="12.75" customHeight="1" hidden="1" outlineLevel="1">
      <c r="A150" s="14" t="s">
        <v>2571</v>
      </c>
      <c r="B150" s="14" t="s">
        <v>2572</v>
      </c>
      <c r="C150" s="180"/>
      <c r="D150" s="118">
        <v>253</v>
      </c>
      <c r="E150" s="53"/>
      <c r="F150" s="35">
        <v>339.3684</v>
      </c>
    </row>
    <row r="151" spans="1:6" ht="12.75" customHeight="1" collapsed="1">
      <c r="A151" s="142" t="s">
        <v>1952</v>
      </c>
      <c r="B151" s="143"/>
      <c r="C151" s="179"/>
      <c r="D151" s="146"/>
      <c r="E151" s="143"/>
      <c r="F151" s="144"/>
    </row>
    <row r="152" spans="1:6" ht="12.75" customHeight="1" hidden="1" outlineLevel="1">
      <c r="A152" s="14" t="s">
        <v>2573</v>
      </c>
      <c r="B152" s="14" t="s">
        <v>2574</v>
      </c>
      <c r="C152" s="180"/>
      <c r="D152" s="118">
        <v>1416</v>
      </c>
      <c r="E152" s="53"/>
      <c r="F152" s="35">
        <v>1898.03898</v>
      </c>
    </row>
    <row r="153" spans="1:6" ht="12.75" customHeight="1" hidden="1" outlineLevel="1">
      <c r="A153" s="14" t="s">
        <v>2575</v>
      </c>
      <c r="B153" s="14" t="s">
        <v>2576</v>
      </c>
      <c r="C153" s="180"/>
      <c r="D153" s="118">
        <v>1029</v>
      </c>
      <c r="E153" s="53"/>
      <c r="F153" s="35">
        <v>1379.29014</v>
      </c>
    </row>
    <row r="154" spans="1:6" ht="12.75" customHeight="1" hidden="1" outlineLevel="1">
      <c r="A154" s="14" t="s">
        <v>2577</v>
      </c>
      <c r="B154" s="14" t="s">
        <v>2578</v>
      </c>
      <c r="C154" s="180"/>
      <c r="D154" s="118">
        <v>1040</v>
      </c>
      <c r="E154" s="53"/>
      <c r="F154" s="35">
        <v>1393.8345</v>
      </c>
    </row>
    <row r="155" spans="1:6" ht="12.75" customHeight="1" hidden="1" outlineLevel="1">
      <c r="A155" s="14" t="s">
        <v>2579</v>
      </c>
      <c r="B155" s="14" t="s">
        <v>2580</v>
      </c>
      <c r="C155" s="180"/>
      <c r="D155" s="118">
        <v>756</v>
      </c>
      <c r="E155" s="53"/>
      <c r="F155" s="35">
        <v>1013.25708</v>
      </c>
    </row>
    <row r="156" spans="1:6" ht="12.75" customHeight="1" hidden="1" outlineLevel="1">
      <c r="A156" s="14" t="s">
        <v>2581</v>
      </c>
      <c r="B156" s="14" t="s">
        <v>2582</v>
      </c>
      <c r="C156" s="180"/>
      <c r="D156" s="118">
        <v>1979</v>
      </c>
      <c r="E156" s="53"/>
      <c r="F156" s="35">
        <v>2651.92164</v>
      </c>
    </row>
    <row r="157" spans="1:6" ht="12.75" customHeight="1" hidden="1" outlineLevel="1">
      <c r="A157" s="14" t="s">
        <v>2583</v>
      </c>
      <c r="B157" s="14" t="s">
        <v>2584</v>
      </c>
      <c r="C157" s="180"/>
      <c r="D157" s="118">
        <v>1438</v>
      </c>
      <c r="E157" s="53"/>
      <c r="F157" s="35">
        <v>1927.1277</v>
      </c>
    </row>
    <row r="158" spans="1:6" ht="12.75" customHeight="1" hidden="1" outlineLevel="1">
      <c r="A158" s="14" t="s">
        <v>2585</v>
      </c>
      <c r="B158" s="14" t="s">
        <v>2586</v>
      </c>
      <c r="C158" s="180"/>
      <c r="D158" s="118">
        <v>852</v>
      </c>
      <c r="E158" s="53"/>
      <c r="F158" s="35">
        <v>1141.73226</v>
      </c>
    </row>
    <row r="159" spans="1:6" ht="12.75" customHeight="1" hidden="1" outlineLevel="1">
      <c r="A159" s="14" t="s">
        <v>2587</v>
      </c>
      <c r="B159" s="14" t="s">
        <v>2588</v>
      </c>
      <c r="C159" s="180"/>
      <c r="D159" s="118">
        <v>742</v>
      </c>
      <c r="E159" s="53"/>
      <c r="F159" s="35">
        <v>993.8646</v>
      </c>
    </row>
    <row r="160" spans="1:6" ht="12.75" customHeight="1" hidden="1" outlineLevel="1">
      <c r="A160" s="14" t="s">
        <v>2589</v>
      </c>
      <c r="B160" s="14" t="s">
        <v>2590</v>
      </c>
      <c r="C160" s="180"/>
      <c r="D160" s="118">
        <v>478</v>
      </c>
      <c r="E160" s="53"/>
      <c r="F160" s="35">
        <v>639.95184</v>
      </c>
    </row>
    <row r="161" spans="1:6" ht="12.75" customHeight="1" hidden="1" outlineLevel="1">
      <c r="A161" s="14" t="s">
        <v>2591</v>
      </c>
      <c r="B161" s="14" t="s">
        <v>2592</v>
      </c>
      <c r="C161" s="180"/>
      <c r="D161" s="118">
        <v>346</v>
      </c>
      <c r="E161" s="53"/>
      <c r="F161" s="35">
        <v>462.99546000000004</v>
      </c>
    </row>
    <row r="162" spans="1:6" ht="12.75" customHeight="1" collapsed="1">
      <c r="A162" s="142" t="s">
        <v>818</v>
      </c>
      <c r="B162" s="143"/>
      <c r="C162" s="179"/>
      <c r="D162" s="146"/>
      <c r="E162" s="143"/>
      <c r="F162" s="144"/>
    </row>
    <row r="163" spans="1:6" ht="12.75" customHeight="1" hidden="1" outlineLevel="1">
      <c r="A163" s="14" t="s">
        <v>2593</v>
      </c>
      <c r="B163" s="14" t="s">
        <v>2594</v>
      </c>
      <c r="C163" s="180"/>
      <c r="D163" s="118">
        <v>1847</v>
      </c>
      <c r="E163" s="53"/>
      <c r="F163" s="35">
        <v>2474.712</v>
      </c>
    </row>
    <row r="164" spans="1:6" ht="12.75" customHeight="1" hidden="1" outlineLevel="1">
      <c r="A164" s="14" t="s">
        <v>2595</v>
      </c>
      <c r="B164" s="14" t="s">
        <v>2596</v>
      </c>
      <c r="C164" s="180"/>
      <c r="D164" s="118">
        <v>1334</v>
      </c>
      <c r="E164" s="53"/>
      <c r="F164" s="35">
        <v>1787.2920000000001</v>
      </c>
    </row>
    <row r="165" spans="1:6" ht="12.75" customHeight="1" hidden="1" outlineLevel="1">
      <c r="A165" s="14" t="s">
        <v>2597</v>
      </c>
      <c r="B165" s="14" t="s">
        <v>2598</v>
      </c>
      <c r="C165" s="180"/>
      <c r="D165" s="118">
        <v>977</v>
      </c>
      <c r="E165" s="53"/>
      <c r="F165" s="35">
        <v>1308.644</v>
      </c>
    </row>
    <row r="166" spans="1:6" ht="12.75" customHeight="1" hidden="1" outlineLevel="1">
      <c r="A166" s="14" t="s">
        <v>2599</v>
      </c>
      <c r="B166" s="14" t="s">
        <v>2600</v>
      </c>
      <c r="C166" s="180"/>
      <c r="D166" s="118">
        <v>1353</v>
      </c>
      <c r="E166" s="53"/>
      <c r="F166" s="35">
        <v>1812.752</v>
      </c>
    </row>
    <row r="167" spans="1:6" ht="12.75" customHeight="1" hidden="1" outlineLevel="1">
      <c r="A167" s="14" t="s">
        <v>2601</v>
      </c>
      <c r="B167" s="14" t="s">
        <v>2602</v>
      </c>
      <c r="C167" s="180"/>
      <c r="D167" s="118">
        <v>2588</v>
      </c>
      <c r="E167" s="53"/>
      <c r="F167" s="35">
        <v>3467.652</v>
      </c>
    </row>
    <row r="168" spans="1:6" ht="12.75" customHeight="1" hidden="1" outlineLevel="1">
      <c r="A168" s="14" t="s">
        <v>2603</v>
      </c>
      <c r="B168" s="14" t="s">
        <v>2604</v>
      </c>
      <c r="C168" s="180"/>
      <c r="D168" s="118">
        <v>1870</v>
      </c>
      <c r="E168" s="53"/>
      <c r="F168" s="35">
        <v>2505.264</v>
      </c>
    </row>
    <row r="169" spans="1:6" ht="12.75" customHeight="1" hidden="1" outlineLevel="1">
      <c r="A169" s="14" t="s">
        <v>2605</v>
      </c>
      <c r="B169" s="14" t="s">
        <v>2606</v>
      </c>
      <c r="C169" s="180"/>
      <c r="D169" s="118">
        <v>1104</v>
      </c>
      <c r="E169" s="53"/>
      <c r="F169" s="35">
        <v>1479.2259999999999</v>
      </c>
    </row>
    <row r="170" spans="1:6" ht="12.75" customHeight="1" hidden="1" outlineLevel="1">
      <c r="A170" s="14" t="s">
        <v>2607</v>
      </c>
      <c r="B170" s="14" t="s">
        <v>2608</v>
      </c>
      <c r="C170" s="180"/>
      <c r="D170" s="118">
        <v>956</v>
      </c>
      <c r="E170" s="53"/>
      <c r="F170" s="35">
        <v>1280.638</v>
      </c>
    </row>
    <row r="171" spans="1:6" ht="12.75" customHeight="1" hidden="1" outlineLevel="1">
      <c r="A171" s="14" t="s">
        <v>2609</v>
      </c>
      <c r="B171" s="14" t="s">
        <v>2610</v>
      </c>
      <c r="C171" s="180"/>
      <c r="D171" s="118">
        <v>614</v>
      </c>
      <c r="E171" s="53"/>
      <c r="F171" s="35">
        <v>822.358</v>
      </c>
    </row>
    <row r="172" spans="1:6" ht="12.75" customHeight="1" hidden="1" outlineLevel="1">
      <c r="A172" s="14" t="s">
        <v>2611</v>
      </c>
      <c r="B172" s="14" t="s">
        <v>2612</v>
      </c>
      <c r="C172" s="140"/>
      <c r="D172" s="118">
        <v>443</v>
      </c>
      <c r="E172" s="53"/>
      <c r="F172" s="35">
        <v>593.2180000000001</v>
      </c>
    </row>
    <row r="173" ht="12.75" customHeight="1" collapsed="1"/>
    <row r="174" ht="12.75" customHeight="1">
      <c r="A174" s="39" t="s">
        <v>3601</v>
      </c>
    </row>
    <row r="175" ht="12.75" customHeight="1">
      <c r="A175" s="2" t="s">
        <v>2613</v>
      </c>
    </row>
    <row r="176" ht="12.75" customHeight="1">
      <c r="A176" s="2" t="s">
        <v>2614</v>
      </c>
    </row>
    <row r="177" ht="12.75" customHeight="1">
      <c r="A177" s="2" t="s">
        <v>2615</v>
      </c>
    </row>
    <row r="178" ht="12.75" customHeight="1">
      <c r="A178" s="2" t="s">
        <v>2616</v>
      </c>
    </row>
    <row r="180" ht="12.75" customHeight="1">
      <c r="A180" s="23" t="s">
        <v>3674</v>
      </c>
    </row>
    <row r="181" ht="12.75" customHeight="1">
      <c r="A181" s="23" t="s">
        <v>3599</v>
      </c>
    </row>
    <row r="182" ht="12.75" customHeight="1">
      <c r="A182" s="23" t="s">
        <v>3600</v>
      </c>
    </row>
    <row r="183" ht="12.75" customHeight="1">
      <c r="A183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orientation="portrait" paperSize="9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s="46" customFormat="1" ht="19.5" customHeight="1">
      <c r="A1" s="4"/>
      <c r="B1" s="5"/>
      <c r="C1" s="5"/>
      <c r="D1" s="5"/>
      <c r="E1" s="25"/>
      <c r="F1" s="31" t="s">
        <v>3077</v>
      </c>
    </row>
    <row r="2" spans="1:6" s="46" customFormat="1" ht="19.5" customHeight="1">
      <c r="A2" s="7"/>
      <c r="B2" s="8"/>
      <c r="C2" s="8"/>
      <c r="D2" s="8"/>
      <c r="E2" s="26"/>
      <c r="F2" s="32" t="s">
        <v>3075</v>
      </c>
    </row>
    <row r="3" spans="1:6" s="46" customFormat="1" ht="19.5" customHeight="1">
      <c r="A3" s="4"/>
      <c r="B3" s="8"/>
      <c r="C3" s="8"/>
      <c r="D3" s="8"/>
      <c r="E3" s="26"/>
      <c r="F3" s="32" t="s">
        <v>3076</v>
      </c>
    </row>
    <row r="4" spans="1:6" s="46" customFormat="1" ht="30" customHeight="1">
      <c r="A4" s="386" t="s">
        <v>3649</v>
      </c>
      <c r="B4" s="387"/>
      <c r="C4" s="387"/>
      <c r="D4" s="387"/>
      <c r="E4" s="387"/>
      <c r="F4" s="321" t="s">
        <v>3731</v>
      </c>
    </row>
    <row r="5" spans="1:6" s="46" customFormat="1" ht="12.75" customHeight="1">
      <c r="A5" s="1"/>
      <c r="B5" s="1"/>
      <c r="C5" s="1"/>
      <c r="D5" s="1"/>
      <c r="E5" s="11"/>
      <c r="F5" s="44"/>
    </row>
    <row r="6" spans="1:6" s="46" customFormat="1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s="46" customFormat="1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3" t="s">
        <v>2</v>
      </c>
      <c r="B10" s="63" t="s">
        <v>3</v>
      </c>
      <c r="C10" s="184">
        <v>244.82</v>
      </c>
      <c r="D10" s="197">
        <f aca="true" t="shared" si="0" ref="D10:D36">C10*Курс9*1.02</f>
        <v>22474.476</v>
      </c>
      <c r="E10" s="98">
        <v>328.063354794</v>
      </c>
      <c r="F10" s="99">
        <f aca="true" t="shared" si="1" ref="F10:F36">E10*Курс9*1.02</f>
        <v>30116.2159700892</v>
      </c>
    </row>
    <row r="11" spans="1:6" ht="12.75" customHeight="1" hidden="1" outlineLevel="1">
      <c r="A11" s="3" t="s">
        <v>4</v>
      </c>
      <c r="B11" s="63" t="s">
        <v>5</v>
      </c>
      <c r="C11" s="184">
        <v>117.88</v>
      </c>
      <c r="D11" s="197">
        <f t="shared" si="0"/>
        <v>10821.383999999998</v>
      </c>
      <c r="E11" s="98">
        <v>157.956430086</v>
      </c>
      <c r="F11" s="99">
        <f t="shared" si="1"/>
        <v>14500.400281894803</v>
      </c>
    </row>
    <row r="12" spans="1:6" ht="12.75" customHeight="1" hidden="1" outlineLevel="1">
      <c r="A12" s="3" t="s">
        <v>6</v>
      </c>
      <c r="B12" s="63" t="s">
        <v>7</v>
      </c>
      <c r="C12" s="184">
        <v>104.41</v>
      </c>
      <c r="D12" s="197">
        <f t="shared" si="0"/>
        <v>9584.838</v>
      </c>
      <c r="E12" s="98">
        <v>139.90608899400002</v>
      </c>
      <c r="F12" s="99">
        <f t="shared" si="1"/>
        <v>12843.3789696492</v>
      </c>
    </row>
    <row r="13" spans="1:6" ht="12.75" customHeight="1" hidden="1" outlineLevel="1">
      <c r="A13" s="3" t="s">
        <v>8</v>
      </c>
      <c r="B13" s="63" t="s">
        <v>9</v>
      </c>
      <c r="C13" s="184">
        <v>97.15</v>
      </c>
      <c r="D13" s="197">
        <f t="shared" si="0"/>
        <v>8918.37</v>
      </c>
      <c r="E13" s="98">
        <v>130.17931508400002</v>
      </c>
      <c r="F13" s="99">
        <f t="shared" si="1"/>
        <v>11950.461124711203</v>
      </c>
    </row>
    <row r="14" spans="1:6" ht="12.75" customHeight="1" hidden="1" outlineLevel="1">
      <c r="A14" s="3" t="s">
        <v>10</v>
      </c>
      <c r="B14" s="63" t="s">
        <v>11</v>
      </c>
      <c r="C14" s="184">
        <v>90.94</v>
      </c>
      <c r="D14" s="197">
        <f t="shared" si="0"/>
        <v>8348.292</v>
      </c>
      <c r="E14" s="98">
        <v>121.85574790200002</v>
      </c>
      <c r="F14" s="99">
        <f t="shared" si="1"/>
        <v>11186.357657403601</v>
      </c>
    </row>
    <row r="15" spans="1:6" ht="12.75" customHeight="1" hidden="1" outlineLevel="1">
      <c r="A15" s="3" t="s">
        <v>12</v>
      </c>
      <c r="B15" s="63" t="s">
        <v>13</v>
      </c>
      <c r="C15" s="184">
        <v>87.8</v>
      </c>
      <c r="D15" s="197">
        <f t="shared" si="0"/>
        <v>8060.04</v>
      </c>
      <c r="E15" s="98">
        <v>117.646127718</v>
      </c>
      <c r="F15" s="99">
        <f t="shared" si="1"/>
        <v>10799.9145245124</v>
      </c>
    </row>
    <row r="16" spans="1:6" ht="12.75" customHeight="1" hidden="1" outlineLevel="1">
      <c r="A16" s="3" t="s">
        <v>14</v>
      </c>
      <c r="B16" s="63" t="s">
        <v>15</v>
      </c>
      <c r="C16" s="184">
        <v>77.25</v>
      </c>
      <c r="D16" s="197">
        <f t="shared" si="0"/>
        <v>7091.55</v>
      </c>
      <c r="E16" s="98">
        <v>103.518387252</v>
      </c>
      <c r="F16" s="99">
        <f t="shared" si="1"/>
        <v>9502.9879497336</v>
      </c>
    </row>
    <row r="17" spans="1:6" ht="12.75" customHeight="1" hidden="1" outlineLevel="1">
      <c r="A17" s="3" t="s">
        <v>16</v>
      </c>
      <c r="B17" s="63" t="s">
        <v>17</v>
      </c>
      <c r="C17" s="184">
        <v>48.72</v>
      </c>
      <c r="D17" s="197">
        <f t="shared" si="0"/>
        <v>4472.496</v>
      </c>
      <c r="E17" s="98">
        <v>65.281003914</v>
      </c>
      <c r="F17" s="99">
        <f t="shared" si="1"/>
        <v>5992.7961593052005</v>
      </c>
    </row>
    <row r="18" spans="1:6" ht="12.75" customHeight="1" hidden="1" outlineLevel="1">
      <c r="A18" s="3" t="s">
        <v>18</v>
      </c>
      <c r="B18" s="63" t="s">
        <v>19</v>
      </c>
      <c r="C18" s="184">
        <v>96.98</v>
      </c>
      <c r="D18" s="197">
        <f t="shared" si="0"/>
        <v>8902.764000000001</v>
      </c>
      <c r="E18" s="98">
        <v>129.95607765</v>
      </c>
      <c r="F18" s="99">
        <f t="shared" si="1"/>
        <v>11929.96792827</v>
      </c>
    </row>
    <row r="19" spans="1:6" ht="12.75" customHeight="1" hidden="1" outlineLevel="1">
      <c r="A19" s="3" t="s">
        <v>20</v>
      </c>
      <c r="B19" s="63" t="s">
        <v>21</v>
      </c>
      <c r="C19" s="184">
        <v>87.08</v>
      </c>
      <c r="D19" s="197">
        <f t="shared" si="0"/>
        <v>7993.9439999999995</v>
      </c>
      <c r="E19" s="98">
        <v>116.68939585800001</v>
      </c>
      <c r="F19" s="99">
        <f t="shared" si="1"/>
        <v>10712.086539764401</v>
      </c>
    </row>
    <row r="20" spans="1:6" ht="12.75" customHeight="1" hidden="1" outlineLevel="1">
      <c r="A20" s="3" t="s">
        <v>22</v>
      </c>
      <c r="B20" s="63" t="s">
        <v>23</v>
      </c>
      <c r="C20" s="184">
        <v>82.01</v>
      </c>
      <c r="D20" s="197">
        <f t="shared" si="0"/>
        <v>7528.518000000001</v>
      </c>
      <c r="E20" s="98">
        <v>109.896599652</v>
      </c>
      <c r="F20" s="99">
        <f t="shared" si="1"/>
        <v>10088.5078480536</v>
      </c>
    </row>
    <row r="21" spans="1:6" ht="12.75" customHeight="1" hidden="1" outlineLevel="1">
      <c r="A21" s="3" t="s">
        <v>24</v>
      </c>
      <c r="B21" s="63" t="s">
        <v>25</v>
      </c>
      <c r="C21" s="184">
        <v>77.04</v>
      </c>
      <c r="D21" s="197">
        <f t="shared" si="0"/>
        <v>7072.272000000001</v>
      </c>
      <c r="E21" s="98">
        <v>103.23136769399999</v>
      </c>
      <c r="F21" s="99">
        <f t="shared" si="1"/>
        <v>9476.6395543092</v>
      </c>
    </row>
    <row r="22" spans="1:6" ht="12.75" customHeight="1" hidden="1" outlineLevel="1">
      <c r="A22" s="3" t="s">
        <v>26</v>
      </c>
      <c r="B22" s="63" t="s">
        <v>27</v>
      </c>
      <c r="C22" s="184">
        <v>74.49</v>
      </c>
      <c r="D22" s="197">
        <f t="shared" si="0"/>
        <v>6838.182</v>
      </c>
      <c r="E22" s="98">
        <v>99.81902406</v>
      </c>
      <c r="F22" s="99">
        <f t="shared" si="1"/>
        <v>9163.386408708</v>
      </c>
    </row>
    <row r="23" spans="1:6" ht="12.75" customHeight="1" hidden="1" outlineLevel="1">
      <c r="A23" s="3" t="s">
        <v>28</v>
      </c>
      <c r="B23" s="63" t="s">
        <v>29</v>
      </c>
      <c r="C23" s="184">
        <v>67.09</v>
      </c>
      <c r="D23" s="197">
        <f t="shared" si="0"/>
        <v>6158.862</v>
      </c>
      <c r="E23" s="98">
        <v>89.90090377800001</v>
      </c>
      <c r="F23" s="99">
        <f t="shared" si="1"/>
        <v>8252.902966820402</v>
      </c>
    </row>
    <row r="24" spans="1:6" ht="12.75" customHeight="1" hidden="1" outlineLevel="1">
      <c r="A24" s="3" t="s">
        <v>30</v>
      </c>
      <c r="B24" s="63" t="s">
        <v>31</v>
      </c>
      <c r="C24" s="184">
        <v>60.31</v>
      </c>
      <c r="D24" s="197">
        <f t="shared" si="0"/>
        <v>5536.4580000000005</v>
      </c>
      <c r="E24" s="98">
        <v>80.811951108</v>
      </c>
      <c r="F24" s="99">
        <f t="shared" si="1"/>
        <v>7418.5371117144</v>
      </c>
    </row>
    <row r="25" spans="1:6" ht="12.75" customHeight="1" hidden="1" outlineLevel="1">
      <c r="A25" s="3" t="s">
        <v>32</v>
      </c>
      <c r="B25" s="63" t="s">
        <v>33</v>
      </c>
      <c r="C25" s="184">
        <v>42.86</v>
      </c>
      <c r="D25" s="197">
        <f t="shared" si="0"/>
        <v>3934.5480000000002</v>
      </c>
      <c r="E25" s="98">
        <v>57.43580266200001</v>
      </c>
      <c r="F25" s="99">
        <f t="shared" si="1"/>
        <v>5272.606684371601</v>
      </c>
    </row>
    <row r="26" spans="1:6" ht="12.75" customHeight="1" hidden="1" outlineLevel="1">
      <c r="A26" s="3" t="s">
        <v>34</v>
      </c>
      <c r="B26" s="63" t="s">
        <v>35</v>
      </c>
      <c r="C26" s="184">
        <v>148.01</v>
      </c>
      <c r="D26" s="197">
        <f t="shared" si="0"/>
        <v>13587.318</v>
      </c>
      <c r="E26" s="98">
        <v>198.330514578</v>
      </c>
      <c r="F26" s="99">
        <f t="shared" si="1"/>
        <v>18206.7412382604</v>
      </c>
    </row>
    <row r="27" spans="1:6" ht="12.75" customHeight="1" hidden="1" outlineLevel="1">
      <c r="A27" s="3" t="s">
        <v>36</v>
      </c>
      <c r="B27" s="63" t="s">
        <v>37</v>
      </c>
      <c r="C27" s="184">
        <v>138.06</v>
      </c>
      <c r="D27" s="197">
        <f t="shared" si="0"/>
        <v>12673.908</v>
      </c>
      <c r="E27" s="98">
        <v>185.000050662</v>
      </c>
      <c r="F27" s="99">
        <f t="shared" si="1"/>
        <v>16983.0046507716</v>
      </c>
    </row>
    <row r="28" spans="1:6" ht="12.75" customHeight="1" hidden="1" outlineLevel="1">
      <c r="A28" s="3" t="s">
        <v>38</v>
      </c>
      <c r="B28" s="63" t="s">
        <v>39</v>
      </c>
      <c r="C28" s="184">
        <v>86.84</v>
      </c>
      <c r="D28" s="197">
        <f t="shared" si="0"/>
        <v>7971.912</v>
      </c>
      <c r="E28" s="98">
        <v>116.37048523800001</v>
      </c>
      <c r="F28" s="99">
        <f t="shared" si="1"/>
        <v>10682.810544848402</v>
      </c>
    </row>
    <row r="29" spans="1:6" ht="12.75" customHeight="1" hidden="1" outlineLevel="1">
      <c r="A29" s="3" t="s">
        <v>40</v>
      </c>
      <c r="B29" s="63" t="s">
        <v>41</v>
      </c>
      <c r="C29" s="184">
        <v>73.92</v>
      </c>
      <c r="D29" s="197">
        <f t="shared" si="0"/>
        <v>6785.856000000001</v>
      </c>
      <c r="E29" s="98">
        <v>99.053638572</v>
      </c>
      <c r="F29" s="99">
        <f t="shared" si="1"/>
        <v>9093.1240209096</v>
      </c>
    </row>
    <row r="30" spans="1:6" ht="12.75" customHeight="1" hidden="1" outlineLevel="1">
      <c r="A30" s="3" t="s">
        <v>42</v>
      </c>
      <c r="B30" s="63" t="s">
        <v>43</v>
      </c>
      <c r="C30" s="184">
        <v>81.77</v>
      </c>
      <c r="D30" s="197">
        <f t="shared" si="0"/>
        <v>7506.485999999999</v>
      </c>
      <c r="E30" s="98">
        <v>109.577689032</v>
      </c>
      <c r="F30" s="99">
        <f t="shared" si="1"/>
        <v>10059.2318531376</v>
      </c>
    </row>
    <row r="31" spans="1:6" ht="12.75" customHeight="1" hidden="1" outlineLevel="1">
      <c r="A31" s="3" t="s">
        <v>44</v>
      </c>
      <c r="B31" s="63" t="s">
        <v>45</v>
      </c>
      <c r="C31" s="184">
        <v>69.92</v>
      </c>
      <c r="D31" s="197">
        <f t="shared" si="0"/>
        <v>6418.656</v>
      </c>
      <c r="E31" s="98">
        <v>93.695940156</v>
      </c>
      <c r="F31" s="99">
        <f t="shared" si="1"/>
        <v>8601.2873063208</v>
      </c>
    </row>
    <row r="32" spans="1:6" ht="12.75" customHeight="1" hidden="1" outlineLevel="1">
      <c r="A32" s="3" t="s">
        <v>46</v>
      </c>
      <c r="B32" s="63" t="s">
        <v>47</v>
      </c>
      <c r="C32" s="184">
        <v>82.13</v>
      </c>
      <c r="D32" s="197">
        <f t="shared" si="0"/>
        <v>7539.534</v>
      </c>
      <c r="E32" s="98">
        <v>110.056054962</v>
      </c>
      <c r="F32" s="99">
        <f t="shared" si="1"/>
        <v>10103.1458455116</v>
      </c>
    </row>
    <row r="33" spans="1:6" ht="12.75" customHeight="1" hidden="1" outlineLevel="1">
      <c r="A33" s="3" t="s">
        <v>48</v>
      </c>
      <c r="B33" s="63" t="s">
        <v>49</v>
      </c>
      <c r="C33" s="184">
        <v>66.88</v>
      </c>
      <c r="D33" s="197">
        <f t="shared" si="0"/>
        <v>6139.584</v>
      </c>
      <c r="E33" s="98">
        <v>89.61388422000002</v>
      </c>
      <c r="F33" s="99">
        <f t="shared" si="1"/>
        <v>8226.554571396002</v>
      </c>
    </row>
    <row r="34" spans="1:6" ht="12.75" customHeight="1" hidden="1" outlineLevel="1">
      <c r="A34" s="3" t="s">
        <v>50</v>
      </c>
      <c r="B34" s="63" t="s">
        <v>51</v>
      </c>
      <c r="C34" s="184">
        <v>58.78</v>
      </c>
      <c r="D34" s="197">
        <f t="shared" si="0"/>
        <v>5396.004</v>
      </c>
      <c r="E34" s="98">
        <v>78.77092314</v>
      </c>
      <c r="F34" s="99">
        <f t="shared" si="1"/>
        <v>7231.170744251999</v>
      </c>
    </row>
    <row r="35" spans="1:6" ht="12.75" customHeight="1" hidden="1" outlineLevel="1">
      <c r="A35" s="3" t="s">
        <v>52</v>
      </c>
      <c r="B35" s="63" t="s">
        <v>53</v>
      </c>
      <c r="C35" s="184">
        <v>60.09</v>
      </c>
      <c r="D35" s="197">
        <f t="shared" si="0"/>
        <v>5516.262000000001</v>
      </c>
      <c r="E35" s="98">
        <v>80.52493155</v>
      </c>
      <c r="F35" s="99">
        <f t="shared" si="1"/>
        <v>7392.188716290001</v>
      </c>
    </row>
    <row r="36" spans="1:6" ht="12.75" customHeight="1" hidden="1" outlineLevel="1">
      <c r="A36" s="3" t="s">
        <v>54</v>
      </c>
      <c r="B36" s="63" t="s">
        <v>55</v>
      </c>
      <c r="C36" s="184">
        <v>55.69</v>
      </c>
      <c r="D36" s="197">
        <f t="shared" si="0"/>
        <v>5112.342</v>
      </c>
      <c r="E36" s="98">
        <v>74.62508507999999</v>
      </c>
      <c r="F36" s="99">
        <f t="shared" si="1"/>
        <v>6850.582810343999</v>
      </c>
    </row>
    <row r="37" spans="1:6" ht="12.75" customHeight="1" collapsed="1">
      <c r="A37" s="133" t="s">
        <v>56</v>
      </c>
      <c r="B37" s="134"/>
      <c r="C37" s="173"/>
      <c r="D37" s="163"/>
      <c r="E37" s="134"/>
      <c r="F37" s="135"/>
    </row>
    <row r="38" spans="1:6" ht="12.75" customHeight="1" hidden="1" outlineLevel="1">
      <c r="A38" s="3" t="s">
        <v>57</v>
      </c>
      <c r="B38" s="63" t="s">
        <v>58</v>
      </c>
      <c r="C38" s="184">
        <v>75.11</v>
      </c>
      <c r="D38" s="197">
        <f aca="true" t="shared" si="2" ref="D38:D44">C38*Курс9*1.02</f>
        <v>6895.098</v>
      </c>
      <c r="E38" s="98">
        <v>100.648191672</v>
      </c>
      <c r="F38" s="99">
        <f aca="true" t="shared" si="3" ref="F38:F44">E38*Курс9*1.02</f>
        <v>9239.503995489598</v>
      </c>
    </row>
    <row r="39" spans="1:6" ht="12.75" customHeight="1" hidden="1" outlineLevel="1">
      <c r="A39" s="3" t="s">
        <v>59</v>
      </c>
      <c r="B39" s="63" t="s">
        <v>60</v>
      </c>
      <c r="C39" s="184">
        <v>87.11</v>
      </c>
      <c r="D39" s="197">
        <f t="shared" si="2"/>
        <v>7996.697999999999</v>
      </c>
      <c r="E39" s="98">
        <v>116.72128692</v>
      </c>
      <c r="F39" s="99">
        <f t="shared" si="3"/>
        <v>10715.014139256</v>
      </c>
    </row>
    <row r="40" spans="1:6" ht="12.75" customHeight="1" hidden="1" outlineLevel="1">
      <c r="A40" s="3" t="s">
        <v>61</v>
      </c>
      <c r="B40" s="63" t="s">
        <v>62</v>
      </c>
      <c r="C40" s="184">
        <v>75.49</v>
      </c>
      <c r="D40" s="197">
        <f t="shared" si="2"/>
        <v>6929.982</v>
      </c>
      <c r="E40" s="98">
        <v>101.158448664</v>
      </c>
      <c r="F40" s="99">
        <f t="shared" si="3"/>
        <v>9286.345587355201</v>
      </c>
    </row>
    <row r="41" spans="1:6" ht="12.75" customHeight="1" hidden="1" outlineLevel="1">
      <c r="A41" s="3" t="s">
        <v>63</v>
      </c>
      <c r="B41" s="63" t="s">
        <v>64</v>
      </c>
      <c r="C41" s="184">
        <v>65.85</v>
      </c>
      <c r="D41" s="197">
        <f t="shared" si="2"/>
        <v>6045.029999999999</v>
      </c>
      <c r="E41" s="98">
        <v>88.242568554</v>
      </c>
      <c r="F41" s="99">
        <f t="shared" si="3"/>
        <v>8100.6677932572</v>
      </c>
    </row>
    <row r="42" spans="1:6" ht="12.75" customHeight="1" hidden="1" outlineLevel="1">
      <c r="A42" s="3" t="s">
        <v>65</v>
      </c>
      <c r="B42" s="63" t="s">
        <v>66</v>
      </c>
      <c r="C42" s="184">
        <v>104.95</v>
      </c>
      <c r="D42" s="197">
        <f t="shared" si="2"/>
        <v>9634.41</v>
      </c>
      <c r="E42" s="98">
        <v>140.63958342</v>
      </c>
      <c r="F42" s="99">
        <f t="shared" si="3"/>
        <v>12910.713757956002</v>
      </c>
    </row>
    <row r="43" spans="1:6" ht="12.75" customHeight="1" hidden="1" outlineLevel="1">
      <c r="A43" s="3" t="s">
        <v>67</v>
      </c>
      <c r="B43" s="63" t="s">
        <v>68</v>
      </c>
      <c r="C43" s="184">
        <v>77.37</v>
      </c>
      <c r="D43" s="197">
        <f t="shared" si="2"/>
        <v>7102.566000000001</v>
      </c>
      <c r="E43" s="98">
        <v>103.677842562</v>
      </c>
      <c r="F43" s="99">
        <f t="shared" si="3"/>
        <v>9517.6259471916</v>
      </c>
    </row>
    <row r="44" spans="1:6" ht="12.75" customHeight="1" hidden="1" outlineLevel="1">
      <c r="A44" s="3" t="s">
        <v>69</v>
      </c>
      <c r="B44" s="63" t="s">
        <v>70</v>
      </c>
      <c r="C44" s="184">
        <v>64.52</v>
      </c>
      <c r="D44" s="197">
        <f t="shared" si="2"/>
        <v>5922.936</v>
      </c>
      <c r="E44" s="98">
        <v>86.456669082</v>
      </c>
      <c r="F44" s="99">
        <f t="shared" si="3"/>
        <v>7936.722221727601</v>
      </c>
    </row>
    <row r="45" spans="1:6" ht="12.75" customHeight="1" collapsed="1">
      <c r="A45" s="133" t="s">
        <v>71</v>
      </c>
      <c r="B45" s="134"/>
      <c r="C45" s="173"/>
      <c r="D45" s="163"/>
      <c r="E45" s="134"/>
      <c r="F45" s="135"/>
    </row>
    <row r="46" spans="1:6" ht="12.75" customHeight="1" hidden="1" outlineLevel="1">
      <c r="A46" s="3" t="s">
        <v>72</v>
      </c>
      <c r="B46" s="63" t="s">
        <v>73</v>
      </c>
      <c r="C46" s="184">
        <v>51.62</v>
      </c>
      <c r="D46" s="197">
        <f aca="true" t="shared" si="4" ref="D46:D52">C46*Курс9*1.02</f>
        <v>4738.716</v>
      </c>
      <c r="E46" s="98">
        <v>69.171713478</v>
      </c>
      <c r="F46" s="99">
        <f aca="true" t="shared" si="5" ref="F46:F52">E46*Курс9*1.02</f>
        <v>6349.9632972804</v>
      </c>
    </row>
    <row r="47" spans="1:6" ht="12.75" customHeight="1" hidden="1" outlineLevel="1">
      <c r="A47" s="3" t="s">
        <v>74</v>
      </c>
      <c r="B47" s="63" t="s">
        <v>75</v>
      </c>
      <c r="C47" s="184">
        <v>42.55</v>
      </c>
      <c r="D47" s="197">
        <f t="shared" si="4"/>
        <v>3906.0899999999997</v>
      </c>
      <c r="E47" s="98">
        <v>57.02121885599999</v>
      </c>
      <c r="F47" s="99">
        <f t="shared" si="5"/>
        <v>5234.547890980799</v>
      </c>
    </row>
    <row r="48" spans="1:6" ht="12.75" customHeight="1" hidden="1" outlineLevel="1">
      <c r="A48" s="3" t="s">
        <v>76</v>
      </c>
      <c r="B48" s="63" t="s">
        <v>77</v>
      </c>
      <c r="C48" s="184">
        <v>37.91</v>
      </c>
      <c r="D48" s="197">
        <f t="shared" si="4"/>
        <v>3480.1379999999995</v>
      </c>
      <c r="E48" s="98">
        <v>50.802461766</v>
      </c>
      <c r="F48" s="99">
        <f t="shared" si="5"/>
        <v>4663.6659901188</v>
      </c>
    </row>
    <row r="49" spans="1:6" ht="12.75" customHeight="1" hidden="1" outlineLevel="1">
      <c r="A49" s="3" t="s">
        <v>78</v>
      </c>
      <c r="B49" s="63" t="s">
        <v>79</v>
      </c>
      <c r="C49" s="184">
        <v>34.27</v>
      </c>
      <c r="D49" s="197">
        <f t="shared" si="4"/>
        <v>3145.9860000000003</v>
      </c>
      <c r="E49" s="98">
        <v>45.923129280000005</v>
      </c>
      <c r="F49" s="99">
        <f t="shared" si="5"/>
        <v>4215.743267904</v>
      </c>
    </row>
    <row r="50" spans="1:6" ht="12.75" customHeight="1" hidden="1" outlineLevel="1">
      <c r="A50" s="3" t="s">
        <v>80</v>
      </c>
      <c r="B50" s="63" t="s">
        <v>81</v>
      </c>
      <c r="C50" s="184">
        <v>37.06</v>
      </c>
      <c r="D50" s="197">
        <f t="shared" si="4"/>
        <v>3402.108</v>
      </c>
      <c r="E50" s="98">
        <v>49.654383534000004</v>
      </c>
      <c r="F50" s="99">
        <f t="shared" si="5"/>
        <v>4558.2724084212</v>
      </c>
    </row>
    <row r="51" spans="1:6" ht="12.75" customHeight="1" hidden="1" outlineLevel="1">
      <c r="A51" s="3" t="s">
        <v>82</v>
      </c>
      <c r="B51" s="63" t="s">
        <v>83</v>
      </c>
      <c r="C51" s="184">
        <v>34.56</v>
      </c>
      <c r="D51" s="197">
        <f t="shared" si="4"/>
        <v>3172.608</v>
      </c>
      <c r="E51" s="98">
        <v>46.30582202400001</v>
      </c>
      <c r="F51" s="99">
        <f t="shared" si="5"/>
        <v>4250.874461803201</v>
      </c>
    </row>
    <row r="52" spans="1:6" ht="12.75" customHeight="1" hidden="1" outlineLevel="1">
      <c r="A52" s="3" t="s">
        <v>84</v>
      </c>
      <c r="B52" s="63" t="s">
        <v>85</v>
      </c>
      <c r="C52" s="184">
        <v>28.61</v>
      </c>
      <c r="D52" s="197">
        <f t="shared" si="4"/>
        <v>2626.398</v>
      </c>
      <c r="E52" s="98">
        <v>38.333056524</v>
      </c>
      <c r="F52" s="99">
        <f t="shared" si="5"/>
        <v>3518.9745889032</v>
      </c>
    </row>
    <row r="53" spans="1:6" ht="12.75" customHeight="1" collapsed="1">
      <c r="A53" s="136" t="s">
        <v>86</v>
      </c>
      <c r="B53" s="137"/>
      <c r="C53" s="174"/>
      <c r="D53" s="163"/>
      <c r="E53" s="137"/>
      <c r="F53" s="138"/>
    </row>
    <row r="54" spans="1:6" ht="12.75" customHeight="1" hidden="1" outlineLevel="1">
      <c r="A54" s="3" t="s">
        <v>87</v>
      </c>
      <c r="B54" s="63" t="s">
        <v>88</v>
      </c>
      <c r="C54" s="184">
        <v>131.63</v>
      </c>
      <c r="D54" s="197">
        <f>C54*Курс9*1.02</f>
        <v>12083.633999999998</v>
      </c>
      <c r="E54" s="98">
        <v>176.38946392200003</v>
      </c>
      <c r="F54" s="99">
        <f>E54*Курс9*1.02</f>
        <v>16192.552788039604</v>
      </c>
    </row>
    <row r="55" spans="1:6" ht="12.75" customHeight="1" hidden="1" outlineLevel="1">
      <c r="A55" s="3" t="s">
        <v>89</v>
      </c>
      <c r="B55" s="63" t="s">
        <v>90</v>
      </c>
      <c r="C55" s="184">
        <v>99.58</v>
      </c>
      <c r="D55" s="197">
        <f>C55*Курс9*1.02</f>
        <v>9141.444000000001</v>
      </c>
      <c r="E55" s="98">
        <v>133.43220340800002</v>
      </c>
      <c r="F55" s="99">
        <f>E55*Курс9*1.02</f>
        <v>12249.076272854403</v>
      </c>
    </row>
    <row r="56" spans="1:6" ht="12.75" customHeight="1" collapsed="1">
      <c r="A56" s="136" t="s">
        <v>91</v>
      </c>
      <c r="B56" s="137"/>
      <c r="C56" s="174"/>
      <c r="D56" s="163"/>
      <c r="E56" s="137"/>
      <c r="F56" s="138"/>
    </row>
    <row r="57" spans="1:6" ht="12.75" customHeight="1" hidden="1" outlineLevel="1">
      <c r="A57" s="3" t="s">
        <v>92</v>
      </c>
      <c r="B57" s="63" t="s">
        <v>93</v>
      </c>
      <c r="C57" s="184">
        <v>51.26</v>
      </c>
      <c r="D57" s="197">
        <f>C57*Курс9*1.02</f>
        <v>4705.668</v>
      </c>
      <c r="E57" s="98">
        <v>68.69334754799999</v>
      </c>
      <c r="F57" s="99">
        <f>E57*Курс9*1.02</f>
        <v>6306.049304906399</v>
      </c>
    </row>
    <row r="58" spans="1:6" ht="12.75" customHeight="1" collapsed="1">
      <c r="A58" s="136" t="s">
        <v>94</v>
      </c>
      <c r="B58" s="137"/>
      <c r="C58" s="174"/>
      <c r="D58" s="163"/>
      <c r="E58" s="137"/>
      <c r="F58" s="138"/>
    </row>
    <row r="59" spans="1:6" ht="12.75" customHeight="1" hidden="1" outlineLevel="1">
      <c r="A59" s="3" t="s">
        <v>95</v>
      </c>
      <c r="B59" s="63" t="s">
        <v>96</v>
      </c>
      <c r="C59" s="184">
        <v>173.33</v>
      </c>
      <c r="D59" s="197">
        <f>C59*Курс9*1.02</f>
        <v>15911.694000000001</v>
      </c>
      <c r="E59" s="98">
        <v>232.262604546</v>
      </c>
      <c r="F59" s="99">
        <f>E59*Курс9*1.02</f>
        <v>21321.7070973228</v>
      </c>
    </row>
    <row r="60" spans="1:6" ht="12.75" customHeight="1" hidden="1" outlineLevel="1">
      <c r="A60" s="3" t="s">
        <v>97</v>
      </c>
      <c r="B60" s="63" t="s">
        <v>98</v>
      </c>
      <c r="C60" s="184">
        <v>165.86</v>
      </c>
      <c r="D60" s="197">
        <f>C60*Курс9*1.02</f>
        <v>15225.948000000002</v>
      </c>
      <c r="E60" s="98">
        <v>222.24881107800002</v>
      </c>
      <c r="F60" s="99">
        <f>E60*Курс9*1.02</f>
        <v>20402.440856960402</v>
      </c>
    </row>
    <row r="61" spans="1:6" ht="12.75" customHeight="1" hidden="1" outlineLevel="1">
      <c r="A61" s="3" t="s">
        <v>99</v>
      </c>
      <c r="B61" s="63" t="s">
        <v>100</v>
      </c>
      <c r="C61" s="184">
        <v>122.66</v>
      </c>
      <c r="D61" s="197">
        <f>C61*Курс9*1.02</f>
        <v>11260.188</v>
      </c>
      <c r="E61" s="98">
        <v>164.366533548</v>
      </c>
      <c r="F61" s="99">
        <f>E61*Курс9*1.02</f>
        <v>15088.8477797064</v>
      </c>
    </row>
    <row r="62" spans="1:6" ht="12.75" customHeight="1" hidden="1" outlineLevel="1">
      <c r="A62" s="3" t="s">
        <v>101</v>
      </c>
      <c r="B62" s="63" t="s">
        <v>102</v>
      </c>
      <c r="C62" s="184">
        <v>116.64</v>
      </c>
      <c r="D62" s="197">
        <f>C62*Курс9*1.02</f>
        <v>10707.552</v>
      </c>
      <c r="E62" s="98">
        <v>156.298094862</v>
      </c>
      <c r="F62" s="99">
        <f>E62*Курс9*1.02</f>
        <v>14348.165108331601</v>
      </c>
    </row>
    <row r="63" spans="1:6" ht="12.75" customHeight="1" collapsed="1">
      <c r="A63" s="136" t="s">
        <v>103</v>
      </c>
      <c r="B63" s="137"/>
      <c r="C63" s="174"/>
      <c r="D63" s="163"/>
      <c r="E63" s="137"/>
      <c r="F63" s="138"/>
    </row>
    <row r="64" spans="1:6" ht="12.75" customHeight="1" hidden="1" outlineLevel="1">
      <c r="A64" s="3" t="s">
        <v>104</v>
      </c>
      <c r="B64" s="63" t="s">
        <v>105</v>
      </c>
      <c r="C64" s="184">
        <v>91.15</v>
      </c>
      <c r="D64" s="197">
        <f>C64*Курс9*1.02</f>
        <v>8367.57</v>
      </c>
      <c r="E64" s="98">
        <v>122.14276745999999</v>
      </c>
      <c r="F64" s="99">
        <f>E64*Курс9*1.02</f>
        <v>11212.706052827998</v>
      </c>
    </row>
    <row r="65" spans="1:6" ht="12.75" customHeight="1" hidden="1" outlineLevel="1">
      <c r="A65" s="3" t="s">
        <v>106</v>
      </c>
      <c r="B65" s="63" t="s">
        <v>107</v>
      </c>
      <c r="C65" s="184">
        <v>76.75</v>
      </c>
      <c r="D65" s="197">
        <f>C65*Курс9*1.02</f>
        <v>7045.650000000001</v>
      </c>
      <c r="E65" s="98">
        <v>102.84867495</v>
      </c>
      <c r="F65" s="99">
        <f>E65*Курс9*1.02</f>
        <v>9441.50836041</v>
      </c>
    </row>
    <row r="66" spans="1:6" ht="12.75" customHeight="1" hidden="1" outlineLevel="1">
      <c r="A66" s="3" t="s">
        <v>108</v>
      </c>
      <c r="B66" s="63" t="s">
        <v>109</v>
      </c>
      <c r="C66" s="184">
        <v>116.9</v>
      </c>
      <c r="D66" s="197">
        <f>C66*Курс9*1.02</f>
        <v>10731.42</v>
      </c>
      <c r="E66" s="98">
        <v>156.648896544</v>
      </c>
      <c r="F66" s="99">
        <f>E66*Курс9*1.02</f>
        <v>14380.3687027392</v>
      </c>
    </row>
    <row r="67" spans="1:6" ht="12.75" customHeight="1" hidden="1" outlineLevel="1">
      <c r="A67" s="3" t="s">
        <v>110</v>
      </c>
      <c r="B67" s="63" t="s">
        <v>111</v>
      </c>
      <c r="C67" s="184">
        <v>67.35</v>
      </c>
      <c r="D67" s="197">
        <f>C67*Курс9*1.02</f>
        <v>6182.73</v>
      </c>
      <c r="E67" s="98">
        <v>90.25170546</v>
      </c>
      <c r="F67" s="99">
        <f>E67*Курс9*1.02</f>
        <v>8285.106561228</v>
      </c>
    </row>
    <row r="68" spans="1:6" ht="12.75" customHeight="1" hidden="1" outlineLevel="1">
      <c r="A68" s="3" t="s">
        <v>112</v>
      </c>
      <c r="B68" s="63" t="s">
        <v>113</v>
      </c>
      <c r="C68" s="184">
        <v>30.39</v>
      </c>
      <c r="D68" s="197">
        <f>C68*Курс9*1.02</f>
        <v>2789.802</v>
      </c>
      <c r="E68" s="98">
        <v>40.724886174</v>
      </c>
      <c r="F68" s="99">
        <f>E68*Курс9*1.02</f>
        <v>3738.5445507732</v>
      </c>
    </row>
    <row r="69" spans="1:6" ht="12.75" customHeight="1" collapsed="1">
      <c r="A69" s="136" t="s">
        <v>114</v>
      </c>
      <c r="B69" s="137"/>
      <c r="C69" s="174"/>
      <c r="D69" s="163"/>
      <c r="E69" s="137"/>
      <c r="F69" s="138"/>
    </row>
    <row r="70" spans="1:6" ht="12.75" customHeight="1" hidden="1" outlineLevel="1">
      <c r="A70" s="3" t="s">
        <v>115</v>
      </c>
      <c r="B70" s="63" t="s">
        <v>116</v>
      </c>
      <c r="C70" s="184">
        <v>221.57</v>
      </c>
      <c r="D70" s="197">
        <f>C70*Курс9*1.02</f>
        <v>20340.126</v>
      </c>
      <c r="E70" s="98">
        <v>296.90578722000004</v>
      </c>
      <c r="F70" s="99">
        <f>E70*Курс9*1.02</f>
        <v>27255.951266796004</v>
      </c>
    </row>
    <row r="71" spans="1:6" ht="12.75" customHeight="1" collapsed="1">
      <c r="A71" s="136" t="s">
        <v>117</v>
      </c>
      <c r="B71" s="137"/>
      <c r="C71" s="174"/>
      <c r="D71" s="163"/>
      <c r="E71" s="137"/>
      <c r="F71" s="138"/>
    </row>
    <row r="72" spans="1:6" ht="12.75" customHeight="1" hidden="1" outlineLevel="1">
      <c r="A72" s="3" t="s">
        <v>118</v>
      </c>
      <c r="B72" s="63" t="s">
        <v>119</v>
      </c>
      <c r="C72" s="184">
        <v>822.53</v>
      </c>
      <c r="D72" s="197">
        <f>C72*Курс9*1.02</f>
        <v>75508.254</v>
      </c>
      <c r="E72" s="98">
        <v>1102.1869937820002</v>
      </c>
      <c r="F72" s="99">
        <f>E72*Курс9*1.02</f>
        <v>101180.76602918761</v>
      </c>
    </row>
    <row r="73" spans="1:6" ht="12.75" customHeight="1" collapsed="1">
      <c r="A73" s="136" t="s">
        <v>120</v>
      </c>
      <c r="B73" s="137"/>
      <c r="C73" s="174"/>
      <c r="D73" s="163"/>
      <c r="E73" s="137"/>
      <c r="F73" s="138"/>
    </row>
    <row r="74" spans="1:6" ht="12.75" customHeight="1" hidden="1" outlineLevel="1">
      <c r="A74" s="3" t="s">
        <v>121</v>
      </c>
      <c r="B74" s="63" t="s">
        <v>122</v>
      </c>
      <c r="C74" s="184">
        <v>79.42</v>
      </c>
      <c r="D74" s="197">
        <f>C74*Курс9*1.02</f>
        <v>7290.756</v>
      </c>
      <c r="E74" s="98">
        <v>106.42047389400001</v>
      </c>
      <c r="F74" s="99">
        <f>E74*Курс9*1.02</f>
        <v>9769.399503469202</v>
      </c>
    </row>
    <row r="75" spans="1:6" ht="12.75" customHeight="1" hidden="1" outlineLevel="1">
      <c r="A75" s="3" t="s">
        <v>123</v>
      </c>
      <c r="B75" s="63" t="s">
        <v>124</v>
      </c>
      <c r="C75" s="184">
        <v>68.66</v>
      </c>
      <c r="D75" s="197">
        <f>C75*Курс9*1.02</f>
        <v>6302.987999999999</v>
      </c>
      <c r="E75" s="98">
        <v>92.00571387000002</v>
      </c>
      <c r="F75" s="99">
        <f>E75*Курс9*1.02</f>
        <v>8446.124533266002</v>
      </c>
    </row>
    <row r="76" spans="1:6" ht="12.75" customHeight="1" collapsed="1">
      <c r="A76" s="136" t="s">
        <v>125</v>
      </c>
      <c r="B76" s="137"/>
      <c r="C76" s="174"/>
      <c r="D76" s="163"/>
      <c r="E76" s="137"/>
      <c r="F76" s="138"/>
    </row>
    <row r="77" spans="1:6" ht="12.75" customHeight="1" hidden="1" outlineLevel="1">
      <c r="A77" s="65" t="s">
        <v>126</v>
      </c>
      <c r="B77" s="63" t="s">
        <v>127</v>
      </c>
      <c r="C77" s="184">
        <v>67.9</v>
      </c>
      <c r="D77" s="197">
        <f aca="true" t="shared" si="6" ref="D77:D83">C77*Курс9*1.02</f>
        <v>6233.220000000001</v>
      </c>
      <c r="E77" s="98">
        <v>90.985199886</v>
      </c>
      <c r="F77" s="99">
        <f aca="true" t="shared" si="7" ref="F77:F83">E77*Курс9*1.02</f>
        <v>8352.4413495348</v>
      </c>
    </row>
    <row r="78" spans="1:6" ht="12.75" customHeight="1" hidden="1" outlineLevel="1">
      <c r="A78" s="65" t="s">
        <v>128</v>
      </c>
      <c r="B78" s="63" t="s">
        <v>129</v>
      </c>
      <c r="C78" s="184">
        <v>104.76</v>
      </c>
      <c r="D78" s="197">
        <f t="shared" si="6"/>
        <v>9616.967999999999</v>
      </c>
      <c r="E78" s="98">
        <v>140.384454924</v>
      </c>
      <c r="F78" s="99">
        <f t="shared" si="7"/>
        <v>12887.292962023203</v>
      </c>
    </row>
    <row r="79" spans="1:6" ht="12.75" customHeight="1" hidden="1" outlineLevel="1">
      <c r="A79" s="65" t="s">
        <v>130</v>
      </c>
      <c r="B79" s="63" t="s">
        <v>131</v>
      </c>
      <c r="C79" s="184">
        <v>122.09</v>
      </c>
      <c r="D79" s="197">
        <f t="shared" si="6"/>
        <v>11207.862000000001</v>
      </c>
      <c r="E79" s="98">
        <v>163.60114806</v>
      </c>
      <c r="F79" s="99">
        <f t="shared" si="7"/>
        <v>15018.585391908002</v>
      </c>
    </row>
    <row r="80" spans="1:6" ht="12.75" customHeight="1" hidden="1" outlineLevel="1">
      <c r="A80" s="65" t="s">
        <v>132</v>
      </c>
      <c r="B80" s="63" t="s">
        <v>133</v>
      </c>
      <c r="C80" s="184">
        <v>41.43</v>
      </c>
      <c r="D80" s="197">
        <f t="shared" si="6"/>
        <v>3803.274</v>
      </c>
      <c r="E80" s="98">
        <v>55.522338942</v>
      </c>
      <c r="F80" s="99">
        <f t="shared" si="7"/>
        <v>5096.9507148756</v>
      </c>
    </row>
    <row r="81" spans="1:6" ht="12.75" customHeight="1" hidden="1" outlineLevel="1">
      <c r="A81" s="65" t="s">
        <v>134</v>
      </c>
      <c r="B81" s="63" t="s">
        <v>135</v>
      </c>
      <c r="C81" s="184">
        <v>53.76</v>
      </c>
      <c r="D81" s="197">
        <f t="shared" si="6"/>
        <v>4935.168</v>
      </c>
      <c r="E81" s="98">
        <v>72.041909058</v>
      </c>
      <c r="F81" s="99">
        <f t="shared" si="7"/>
        <v>6613.447251524401</v>
      </c>
    </row>
    <row r="82" spans="1:6" ht="12.75" customHeight="1" hidden="1" outlineLevel="1">
      <c r="A82" s="65" t="s">
        <v>136</v>
      </c>
      <c r="B82" s="63" t="s">
        <v>137</v>
      </c>
      <c r="C82" s="184">
        <v>19.94</v>
      </c>
      <c r="D82" s="197">
        <f t="shared" si="6"/>
        <v>1830.4920000000002</v>
      </c>
      <c r="E82" s="98">
        <v>26.724709956000005</v>
      </c>
      <c r="F82" s="99">
        <f t="shared" si="7"/>
        <v>2453.3283739608005</v>
      </c>
    </row>
    <row r="83" spans="1:6" ht="12.75" customHeight="1" hidden="1" outlineLevel="1">
      <c r="A83" s="65" t="s">
        <v>138</v>
      </c>
      <c r="B83" s="63" t="s">
        <v>139</v>
      </c>
      <c r="C83" s="184">
        <v>20.85</v>
      </c>
      <c r="D83" s="197">
        <f t="shared" si="6"/>
        <v>1914.0300000000002</v>
      </c>
      <c r="E83" s="98">
        <v>27.936570312000004</v>
      </c>
      <c r="F83" s="99">
        <f t="shared" si="7"/>
        <v>2564.5771546416004</v>
      </c>
    </row>
    <row r="84" spans="1:6" ht="12.75" customHeight="1" collapsed="1">
      <c r="A84" s="185" t="s">
        <v>140</v>
      </c>
      <c r="B84" s="186"/>
      <c r="C84" s="192"/>
      <c r="D84" s="198"/>
      <c r="E84" s="186"/>
      <c r="F84" s="187"/>
    </row>
    <row r="85" spans="1:6" ht="12.75" customHeight="1" hidden="1" outlineLevel="1">
      <c r="A85" s="65" t="s">
        <v>141</v>
      </c>
      <c r="B85" s="63" t="s">
        <v>142</v>
      </c>
      <c r="C85" s="184">
        <v>49.24</v>
      </c>
      <c r="D85" s="197">
        <f aca="true" t="shared" si="8" ref="D85:D91">C85*Курс9*1.02</f>
        <v>4520.232000000001</v>
      </c>
      <c r="E85" s="98">
        <v>65.982607278</v>
      </c>
      <c r="F85" s="99">
        <f>E85*Курс9*1.02</f>
        <v>6057.203348120401</v>
      </c>
    </row>
    <row r="86" spans="1:6" ht="12.75" customHeight="1" hidden="1" outlineLevel="1">
      <c r="A86" s="65" t="s">
        <v>143</v>
      </c>
      <c r="B86" s="63" t="s">
        <v>144</v>
      </c>
      <c r="C86" s="184">
        <v>9.14</v>
      </c>
      <c r="D86" s="197">
        <f t="shared" si="8"/>
        <v>839.052</v>
      </c>
      <c r="E86" s="98">
        <v>12.246167808000001</v>
      </c>
      <c r="F86" s="99">
        <f>E86*Курс9*1.02</f>
        <v>1124.1982047744</v>
      </c>
    </row>
    <row r="87" spans="1:6" ht="12.75" customHeight="1" hidden="1" outlineLevel="1">
      <c r="A87" s="65" t="s">
        <v>145</v>
      </c>
      <c r="B87" s="63" t="s">
        <v>146</v>
      </c>
      <c r="C87" s="184">
        <v>9.28</v>
      </c>
      <c r="D87" s="197">
        <f t="shared" si="8"/>
        <v>851.904</v>
      </c>
      <c r="E87" s="98">
        <v>12.43751418</v>
      </c>
      <c r="F87" s="99">
        <f>E87*Курс9*1.02</f>
        <v>1141.7638017240001</v>
      </c>
    </row>
    <row r="88" spans="1:6" ht="12.75" customHeight="1" hidden="1" outlineLevel="1">
      <c r="A88" s="65" t="s">
        <v>147</v>
      </c>
      <c r="B88" s="63" t="s">
        <v>148</v>
      </c>
      <c r="C88" s="184">
        <v>9.09</v>
      </c>
      <c r="D88" s="197">
        <f t="shared" si="8"/>
        <v>834.462</v>
      </c>
      <c r="E88" s="98">
        <v>12.182385684</v>
      </c>
      <c r="F88" s="99">
        <f>E88*Курс9*1.02</f>
        <v>1118.3430057911999</v>
      </c>
    </row>
    <row r="89" spans="1:6" ht="12.75" customHeight="1" collapsed="1">
      <c r="A89" s="136" t="s">
        <v>149</v>
      </c>
      <c r="B89" s="137"/>
      <c r="C89" s="174"/>
      <c r="D89" s="163">
        <f t="shared" si="8"/>
        <v>0</v>
      </c>
      <c r="E89" s="137"/>
      <c r="F89" s="138"/>
    </row>
    <row r="90" spans="1:6" ht="12.75" customHeight="1" hidden="1" outlineLevel="1">
      <c r="A90" s="65" t="s">
        <v>150</v>
      </c>
      <c r="B90" s="63" t="s">
        <v>151</v>
      </c>
      <c r="C90" s="194">
        <v>17.75</v>
      </c>
      <c r="D90" s="197">
        <f t="shared" si="8"/>
        <v>1629.45</v>
      </c>
      <c r="E90" s="98">
        <v>23.790732252</v>
      </c>
      <c r="F90" s="99">
        <f>E90*Курс9*1.02</f>
        <v>2183.9892207336</v>
      </c>
    </row>
    <row r="91" spans="1:6" ht="12.75" customHeight="1" hidden="1" outlineLevel="1">
      <c r="A91" s="65" t="s">
        <v>152</v>
      </c>
      <c r="B91" s="63" t="s">
        <v>153</v>
      </c>
      <c r="C91" s="184">
        <v>32.13</v>
      </c>
      <c r="D91" s="197">
        <f t="shared" si="8"/>
        <v>2949.534</v>
      </c>
      <c r="E91" s="98">
        <v>43.052933700000004</v>
      </c>
      <c r="F91" s="99">
        <f>E91*Курс9*1.02</f>
        <v>3952.2593136600003</v>
      </c>
    </row>
    <row r="92" spans="1:6" ht="12.75" customHeight="1" collapsed="1">
      <c r="A92" s="136" t="s">
        <v>154</v>
      </c>
      <c r="B92" s="137"/>
      <c r="C92" s="174"/>
      <c r="D92" s="163"/>
      <c r="E92" s="137"/>
      <c r="F92" s="138"/>
    </row>
    <row r="93" spans="1:6" ht="12.75" customHeight="1" hidden="1" outlineLevel="1">
      <c r="A93" s="65" t="s">
        <v>155</v>
      </c>
      <c r="B93" s="63" t="s">
        <v>156</v>
      </c>
      <c r="C93" s="184">
        <v>58.88</v>
      </c>
      <c r="D93" s="197">
        <f>C93*Курс9*1.02</f>
        <v>5405.184</v>
      </c>
      <c r="E93" s="98">
        <v>78.89848738799999</v>
      </c>
      <c r="F93" s="99">
        <f>E93*Курс9*1.02</f>
        <v>7242.881142218399</v>
      </c>
    </row>
    <row r="94" spans="1:6" ht="12.75" customHeight="1" collapsed="1">
      <c r="A94" s="185" t="s">
        <v>157</v>
      </c>
      <c r="B94" s="186"/>
      <c r="C94" s="192"/>
      <c r="D94" s="198"/>
      <c r="E94" s="186"/>
      <c r="F94" s="187"/>
    </row>
    <row r="95" spans="1:6" ht="12.75" customHeight="1" hidden="1" outlineLevel="1">
      <c r="A95" s="65" t="s">
        <v>158</v>
      </c>
      <c r="B95" s="63" t="s">
        <v>159</v>
      </c>
      <c r="C95" s="194">
        <v>18.78</v>
      </c>
      <c r="D95" s="197">
        <f>C95*Курс9*1.02</f>
        <v>1724.0040000000001</v>
      </c>
      <c r="E95" s="98">
        <v>25.162047918</v>
      </c>
      <c r="F95" s="99">
        <f>E95*Курс9*1.02</f>
        <v>2309.8759988723996</v>
      </c>
    </row>
    <row r="96" spans="1:6" ht="12.75" customHeight="1" hidden="1" outlineLevel="1">
      <c r="A96" s="65" t="s">
        <v>160</v>
      </c>
      <c r="B96" s="63" t="s">
        <v>161</v>
      </c>
      <c r="C96" s="184">
        <v>38.79</v>
      </c>
      <c r="D96" s="197">
        <f>C96*Курс9*1.02</f>
        <v>3560.922</v>
      </c>
      <c r="E96" s="98">
        <v>51.98243106</v>
      </c>
      <c r="F96" s="99">
        <f>E96*Курс9*1.02</f>
        <v>4771.987171308</v>
      </c>
    </row>
    <row r="97" spans="1:6" ht="12.75" customHeight="1" hidden="1" outlineLevel="1">
      <c r="A97" s="65" t="s">
        <v>162</v>
      </c>
      <c r="B97" s="63" t="s">
        <v>163</v>
      </c>
      <c r="C97" s="184">
        <v>11.3</v>
      </c>
      <c r="D97" s="197">
        <f>C97*Курс9*1.02</f>
        <v>1037.3400000000001</v>
      </c>
      <c r="E97" s="98">
        <v>15.14825445</v>
      </c>
      <c r="F97" s="99">
        <f>E97*Курс9*1.02</f>
        <v>1390.6097585100001</v>
      </c>
    </row>
    <row r="98" spans="1:6" ht="12.75" customHeight="1" collapsed="1">
      <c r="A98" s="136" t="s">
        <v>164</v>
      </c>
      <c r="B98" s="137"/>
      <c r="C98" s="174"/>
      <c r="D98" s="163"/>
      <c r="E98" s="137"/>
      <c r="F98" s="138"/>
    </row>
    <row r="99" spans="1:6" ht="12.75" customHeight="1" hidden="1" outlineLevel="1">
      <c r="A99" s="65" t="s">
        <v>165</v>
      </c>
      <c r="B99" s="63" t="s">
        <v>166</v>
      </c>
      <c r="C99" s="184">
        <v>55.76</v>
      </c>
      <c r="D99" s="197">
        <f>C99*Курс9*1.02</f>
        <v>5118.768</v>
      </c>
      <c r="E99" s="98">
        <v>74.72075826599999</v>
      </c>
      <c r="F99" s="99">
        <f>E99*Курс9*1.02</f>
        <v>6859.365608818799</v>
      </c>
    </row>
    <row r="100" spans="1:6" ht="12.75" customHeight="1" collapsed="1">
      <c r="A100" s="136" t="s">
        <v>167</v>
      </c>
      <c r="B100" s="137"/>
      <c r="C100" s="174"/>
      <c r="D100" s="163"/>
      <c r="E100" s="137"/>
      <c r="F100" s="138"/>
    </row>
    <row r="101" spans="1:6" ht="12.75" customHeight="1" hidden="1" outlineLevel="1">
      <c r="A101" s="65" t="s">
        <v>168</v>
      </c>
      <c r="B101" s="63" t="s">
        <v>169</v>
      </c>
      <c r="C101" s="184">
        <v>183.64</v>
      </c>
      <c r="D101" s="197">
        <f>C101*Курс9*1.02</f>
        <v>16858.152</v>
      </c>
      <c r="E101" s="98">
        <v>246.07637859000005</v>
      </c>
      <c r="F101" s="99">
        <f>E101*Курс9*1.02</f>
        <v>22589.811554562002</v>
      </c>
    </row>
    <row r="102" spans="1:6" ht="12.75" customHeight="1" collapsed="1">
      <c r="A102" s="188" t="s">
        <v>170</v>
      </c>
      <c r="B102" s="189"/>
      <c r="C102" s="195"/>
      <c r="D102" s="198"/>
      <c r="E102" s="189"/>
      <c r="F102" s="190"/>
    </row>
    <row r="103" spans="1:6" ht="12.75" customHeight="1" hidden="1" outlineLevel="1">
      <c r="A103" s="13" t="s">
        <v>171</v>
      </c>
      <c r="B103" s="66" t="s">
        <v>172</v>
      </c>
      <c r="C103" s="196">
        <v>33.94</v>
      </c>
      <c r="D103" s="164">
        <f aca="true" t="shared" si="9" ref="D103:D109">C103*Курс9*1.02</f>
        <v>3115.692</v>
      </c>
      <c r="E103" s="15">
        <v>45.476654411999995</v>
      </c>
      <c r="F103" s="67">
        <f aca="true" t="shared" si="10" ref="F103:F109">E103*Курс9*1.02</f>
        <v>4174.7568750216</v>
      </c>
    </row>
    <row r="104" spans="1:6" ht="12.75" customHeight="1" hidden="1" outlineLevel="1">
      <c r="A104" s="13" t="s">
        <v>173</v>
      </c>
      <c r="B104" s="66" t="s">
        <v>174</v>
      </c>
      <c r="C104" s="196">
        <v>17.56</v>
      </c>
      <c r="D104" s="164">
        <f t="shared" si="9"/>
        <v>1612.0079999999998</v>
      </c>
      <c r="E104" s="15">
        <v>23.535603756</v>
      </c>
      <c r="F104" s="67">
        <f t="shared" si="10"/>
        <v>2160.5684248008</v>
      </c>
    </row>
    <row r="105" spans="1:6" ht="12.75" customHeight="1" hidden="1" outlineLevel="1">
      <c r="A105" s="13" t="s">
        <v>175</v>
      </c>
      <c r="B105" s="66" t="s">
        <v>176</v>
      </c>
      <c r="C105" s="196">
        <v>25.16</v>
      </c>
      <c r="D105" s="164">
        <f t="shared" si="9"/>
        <v>2309.688</v>
      </c>
      <c r="E105" s="15">
        <v>33.708852534</v>
      </c>
      <c r="F105" s="67">
        <f t="shared" si="10"/>
        <v>3094.4726626212</v>
      </c>
    </row>
    <row r="106" spans="1:6" ht="12.75" customHeight="1" hidden="1" outlineLevel="1">
      <c r="A106" s="13" t="s">
        <v>177</v>
      </c>
      <c r="B106" s="66" t="s">
        <v>178</v>
      </c>
      <c r="C106" s="196">
        <v>12.83</v>
      </c>
      <c r="D106" s="164">
        <f t="shared" si="9"/>
        <v>1177.794</v>
      </c>
      <c r="E106" s="15">
        <v>17.189282417999998</v>
      </c>
      <c r="F106" s="67">
        <f t="shared" si="10"/>
        <v>1577.9761259723998</v>
      </c>
    </row>
    <row r="107" spans="1:6" ht="12.75" customHeight="1" hidden="1" outlineLevel="1">
      <c r="A107" s="13" t="s">
        <v>179</v>
      </c>
      <c r="B107" s="66" t="s">
        <v>180</v>
      </c>
      <c r="C107" s="196">
        <v>35.6</v>
      </c>
      <c r="D107" s="164">
        <f t="shared" si="9"/>
        <v>3268.08</v>
      </c>
      <c r="E107" s="15">
        <v>47.709028751999995</v>
      </c>
      <c r="F107" s="67">
        <f t="shared" si="10"/>
        <v>4379.688839433599</v>
      </c>
    </row>
    <row r="108" spans="1:6" ht="12.75" customHeight="1" hidden="1" outlineLevel="1">
      <c r="A108" s="13" t="s">
        <v>181</v>
      </c>
      <c r="B108" s="66" t="s">
        <v>182</v>
      </c>
      <c r="C108" s="196">
        <v>16.06</v>
      </c>
      <c r="D108" s="164">
        <f t="shared" si="9"/>
        <v>1474.308</v>
      </c>
      <c r="E108" s="15">
        <v>21.526466850000002</v>
      </c>
      <c r="F108" s="67">
        <f t="shared" si="10"/>
        <v>1976.1296568300002</v>
      </c>
    </row>
    <row r="109" spans="1:6" ht="12.75" customHeight="1" hidden="1" outlineLevel="1">
      <c r="A109" s="13" t="s">
        <v>183</v>
      </c>
      <c r="B109" s="66" t="s">
        <v>184</v>
      </c>
      <c r="C109" s="196">
        <v>9.73</v>
      </c>
      <c r="D109" s="164">
        <f t="shared" si="9"/>
        <v>893.214</v>
      </c>
      <c r="E109" s="15">
        <v>13.043444358000002</v>
      </c>
      <c r="F109" s="67">
        <f t="shared" si="10"/>
        <v>1197.3881920644003</v>
      </c>
    </row>
    <row r="110" spans="1:6" ht="12.75" customHeight="1" collapsed="1">
      <c r="A110" s="402" t="s">
        <v>3669</v>
      </c>
      <c r="B110" s="403"/>
      <c r="C110" s="403"/>
      <c r="D110" s="403"/>
      <c r="E110" s="403"/>
      <c r="F110" s="404"/>
    </row>
    <row r="111" spans="1:6" ht="12.75" customHeight="1" hidden="1" outlineLevel="1">
      <c r="A111" s="13" t="s">
        <v>3670</v>
      </c>
      <c r="B111" s="66" t="s">
        <v>3667</v>
      </c>
      <c r="C111" s="191"/>
      <c r="D111" s="193">
        <v>6555</v>
      </c>
      <c r="E111" s="53"/>
      <c r="F111" s="67">
        <v>8784</v>
      </c>
    </row>
    <row r="112" spans="1:6" ht="12.75" customHeight="1" collapsed="1">
      <c r="A112" s="402" t="s">
        <v>3768</v>
      </c>
      <c r="B112" s="403"/>
      <c r="C112" s="403"/>
      <c r="D112" s="403"/>
      <c r="E112" s="403"/>
      <c r="F112" s="404"/>
    </row>
    <row r="113" spans="1:6" ht="12.75" customHeight="1" hidden="1" outlineLevel="1">
      <c r="A113" s="62" t="s">
        <v>3740</v>
      </c>
      <c r="B113" s="74" t="s">
        <v>3741</v>
      </c>
      <c r="C113" s="191"/>
      <c r="D113" s="193">
        <v>6722</v>
      </c>
      <c r="E113" s="53"/>
      <c r="F113" s="67">
        <v>9007</v>
      </c>
    </row>
    <row r="114" spans="1:6" ht="12.75" customHeight="1" hidden="1" outlineLevel="1">
      <c r="A114" s="62" t="s">
        <v>3742</v>
      </c>
      <c r="B114" s="74" t="s">
        <v>3743</v>
      </c>
      <c r="C114" s="191"/>
      <c r="D114" s="193">
        <v>4619</v>
      </c>
      <c r="E114" s="53"/>
      <c r="F114" s="67">
        <v>6189</v>
      </c>
    </row>
    <row r="115" spans="1:6" ht="12.75" customHeight="1" hidden="1" outlineLevel="1">
      <c r="A115" s="62" t="s">
        <v>3744</v>
      </c>
      <c r="B115" s="74" t="s">
        <v>3745</v>
      </c>
      <c r="C115" s="191"/>
      <c r="D115" s="193">
        <v>2310</v>
      </c>
      <c r="E115" s="53"/>
      <c r="F115" s="67">
        <v>3096</v>
      </c>
    </row>
    <row r="116" spans="1:6" ht="12.75" customHeight="1" hidden="1" outlineLevel="1">
      <c r="A116" s="62" t="s">
        <v>3746</v>
      </c>
      <c r="B116" s="74" t="s">
        <v>3747</v>
      </c>
      <c r="C116" s="191"/>
      <c r="D116" s="193">
        <v>3366</v>
      </c>
      <c r="E116" s="53"/>
      <c r="F116" s="67">
        <v>4510</v>
      </c>
    </row>
    <row r="117" spans="1:6" ht="12.75" customHeight="1" hidden="1" outlineLevel="1">
      <c r="A117" s="62" t="s">
        <v>3748</v>
      </c>
      <c r="B117" s="74" t="s">
        <v>3749</v>
      </c>
      <c r="C117" s="191"/>
      <c r="D117" s="193">
        <v>1743</v>
      </c>
      <c r="E117" s="53"/>
      <c r="F117" s="67">
        <v>2335</v>
      </c>
    </row>
    <row r="118" spans="1:6" ht="12.75" customHeight="1" hidden="1" outlineLevel="1">
      <c r="A118" s="62" t="s">
        <v>3750</v>
      </c>
      <c r="B118" s="74" t="s">
        <v>3751</v>
      </c>
      <c r="C118" s="191"/>
      <c r="D118" s="193">
        <v>3060</v>
      </c>
      <c r="E118" s="53"/>
      <c r="F118" s="67">
        <v>4100</v>
      </c>
    </row>
    <row r="119" spans="1:6" ht="12.75" customHeight="1" hidden="1" outlineLevel="1">
      <c r="A119" s="62" t="s">
        <v>3752</v>
      </c>
      <c r="B119" s="74" t="s">
        <v>3753</v>
      </c>
      <c r="C119" s="191"/>
      <c r="D119" s="193">
        <v>1913</v>
      </c>
      <c r="E119" s="53"/>
      <c r="F119" s="67">
        <v>2563</v>
      </c>
    </row>
    <row r="120" spans="1:6" ht="12.75" customHeight="1" collapsed="1">
      <c r="A120" s="402" t="s">
        <v>3768</v>
      </c>
      <c r="B120" s="403"/>
      <c r="C120" s="403"/>
      <c r="D120" s="403"/>
      <c r="E120" s="403"/>
      <c r="F120" s="404"/>
    </row>
    <row r="121" spans="1:6" ht="12.75" customHeight="1" hidden="1" outlineLevel="1">
      <c r="A121" s="62" t="s">
        <v>3754</v>
      </c>
      <c r="B121" s="74" t="s">
        <v>3755</v>
      </c>
      <c r="C121" s="191"/>
      <c r="D121" s="193">
        <v>6722</v>
      </c>
      <c r="E121" s="53"/>
      <c r="F121" s="67">
        <v>9007</v>
      </c>
    </row>
    <row r="122" spans="1:6" ht="12.75" customHeight="1" hidden="1" outlineLevel="1">
      <c r="A122" s="62" t="s">
        <v>3756</v>
      </c>
      <c r="B122" s="74" t="s">
        <v>3757</v>
      </c>
      <c r="C122" s="191"/>
      <c r="D122" s="193">
        <v>4619</v>
      </c>
      <c r="E122" s="53"/>
      <c r="F122" s="67">
        <v>6189</v>
      </c>
    </row>
    <row r="123" spans="1:6" ht="12.75" customHeight="1" hidden="1" outlineLevel="1">
      <c r="A123" s="62" t="s">
        <v>3758</v>
      </c>
      <c r="B123" s="74" t="s">
        <v>3759</v>
      </c>
      <c r="C123" s="191"/>
      <c r="D123" s="193">
        <v>2310</v>
      </c>
      <c r="E123" s="53"/>
      <c r="F123" s="67">
        <v>3096</v>
      </c>
    </row>
    <row r="124" spans="1:6" ht="12.75" customHeight="1" hidden="1" outlineLevel="1">
      <c r="A124" s="62" t="s">
        <v>3760</v>
      </c>
      <c r="B124" s="74" t="s">
        <v>3761</v>
      </c>
      <c r="C124" s="191"/>
      <c r="D124" s="193">
        <v>3366</v>
      </c>
      <c r="E124" s="53"/>
      <c r="F124" s="67">
        <v>4510</v>
      </c>
    </row>
    <row r="125" spans="1:6" ht="12.75" customHeight="1" hidden="1" outlineLevel="1">
      <c r="A125" s="325" t="s">
        <v>3762</v>
      </c>
      <c r="B125" s="325" t="s">
        <v>3763</v>
      </c>
      <c r="C125" s="203"/>
      <c r="D125" s="193">
        <v>1743</v>
      </c>
      <c r="E125" s="203"/>
      <c r="F125" s="67">
        <v>2335</v>
      </c>
    </row>
    <row r="126" spans="1:6" ht="12.75" customHeight="1" hidden="1" outlineLevel="1">
      <c r="A126" s="325" t="s">
        <v>3764</v>
      </c>
      <c r="B126" s="325" t="s">
        <v>3765</v>
      </c>
      <c r="C126" s="203"/>
      <c r="D126" s="193">
        <v>3060</v>
      </c>
      <c r="E126" s="203"/>
      <c r="F126" s="67">
        <v>4100</v>
      </c>
    </row>
    <row r="127" spans="1:6" ht="12.75" customHeight="1" hidden="1" outlineLevel="1">
      <c r="A127" s="325" t="s">
        <v>3766</v>
      </c>
      <c r="B127" s="325" t="s">
        <v>3767</v>
      </c>
      <c r="C127" s="203"/>
      <c r="D127" s="193">
        <v>1913</v>
      </c>
      <c r="E127" s="203"/>
      <c r="F127" s="67">
        <v>2563</v>
      </c>
    </row>
    <row r="128" ht="12.75" customHeight="1" collapsed="1"/>
    <row r="129" ht="12.75" customHeight="1">
      <c r="A129" s="39" t="s">
        <v>3601</v>
      </c>
    </row>
    <row r="130" ht="12.75" customHeight="1">
      <c r="A130" s="1" t="s">
        <v>185</v>
      </c>
    </row>
    <row r="131" ht="12.75" customHeight="1">
      <c r="A131" s="1" t="s">
        <v>186</v>
      </c>
    </row>
    <row r="132" ht="12.75" customHeight="1">
      <c r="A132" s="1" t="s">
        <v>187</v>
      </c>
    </row>
    <row r="133" ht="12.75" customHeight="1">
      <c r="A133" s="1" t="s">
        <v>188</v>
      </c>
    </row>
    <row r="135" ht="12.75" customHeight="1">
      <c r="A135" s="23" t="s">
        <v>3674</v>
      </c>
    </row>
    <row r="136" ht="12.75" customHeight="1">
      <c r="A136" s="23" t="s">
        <v>3599</v>
      </c>
    </row>
    <row r="137" ht="12.75" customHeight="1">
      <c r="A137" s="23" t="s">
        <v>3600</v>
      </c>
    </row>
    <row r="138" ht="12.75" customHeight="1">
      <c r="A138" s="23"/>
    </row>
  </sheetData>
  <sheetProtection/>
  <mergeCells count="5">
    <mergeCell ref="A9:F9"/>
    <mergeCell ref="A110:F110"/>
    <mergeCell ref="A4:E4"/>
    <mergeCell ref="A112:F112"/>
    <mergeCell ref="A120:F120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s="46" customFormat="1" ht="19.5" customHeight="1">
      <c r="A1" s="4"/>
      <c r="B1" s="5"/>
      <c r="C1" s="5"/>
      <c r="D1" s="5"/>
      <c r="E1" s="25"/>
      <c r="F1" s="31" t="s">
        <v>3077</v>
      </c>
    </row>
    <row r="2" spans="1:6" s="46" customFormat="1" ht="19.5" customHeight="1">
      <c r="A2" s="7"/>
      <c r="B2" s="8"/>
      <c r="C2" s="8"/>
      <c r="D2" s="8"/>
      <c r="E2" s="26"/>
      <c r="F2" s="32" t="s">
        <v>3075</v>
      </c>
    </row>
    <row r="3" spans="1:6" s="46" customFormat="1" ht="19.5" customHeight="1">
      <c r="A3" s="4"/>
      <c r="B3" s="8"/>
      <c r="C3" s="8"/>
      <c r="D3" s="8"/>
      <c r="E3" s="26"/>
      <c r="F3" s="32" t="s">
        <v>3076</v>
      </c>
    </row>
    <row r="4" spans="1:6" s="46" customFormat="1" ht="30" customHeight="1">
      <c r="A4" s="386" t="s">
        <v>3650</v>
      </c>
      <c r="B4" s="387"/>
      <c r="C4" s="387"/>
      <c r="D4" s="387"/>
      <c r="E4" s="387"/>
      <c r="F4" s="321" t="s">
        <v>3731</v>
      </c>
    </row>
    <row r="5" spans="1:6" s="46" customFormat="1" ht="12.75" customHeight="1">
      <c r="A5" s="1"/>
      <c r="B5" s="1"/>
      <c r="C5" s="1"/>
      <c r="D5" s="1"/>
      <c r="E5" s="11"/>
      <c r="F5" s="44"/>
    </row>
    <row r="6" spans="1:6" s="46" customFormat="1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s="46" customFormat="1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66" t="s">
        <v>189</v>
      </c>
      <c r="B10" s="68" t="s">
        <v>190</v>
      </c>
      <c r="C10" s="68">
        <v>244.82</v>
      </c>
      <c r="D10" s="208">
        <f aca="true" t="shared" si="0" ref="D10:D36">C10*Курс10*1.02</f>
        <v>22474.476</v>
      </c>
      <c r="E10" s="69">
        <v>328.063354794</v>
      </c>
      <c r="F10" s="72">
        <f aca="true" t="shared" si="1" ref="F10:F36">E10*Курс10*1.02</f>
        <v>30116.2159700892</v>
      </c>
    </row>
    <row r="11" spans="1:6" ht="12.75" customHeight="1" hidden="1" outlineLevel="1">
      <c r="A11" s="66" t="s">
        <v>191</v>
      </c>
      <c r="B11" s="68" t="s">
        <v>192</v>
      </c>
      <c r="C11" s="68">
        <v>117.88</v>
      </c>
      <c r="D11" s="208">
        <f t="shared" si="0"/>
        <v>10821.383999999998</v>
      </c>
      <c r="E11" s="69">
        <v>157.956430086</v>
      </c>
      <c r="F11" s="72">
        <f t="shared" si="1"/>
        <v>14500.400281894803</v>
      </c>
    </row>
    <row r="12" spans="1:6" ht="12.75" customHeight="1" hidden="1" outlineLevel="1">
      <c r="A12" s="66" t="s">
        <v>193</v>
      </c>
      <c r="B12" s="68" t="s">
        <v>194</v>
      </c>
      <c r="C12" s="68">
        <v>104.41</v>
      </c>
      <c r="D12" s="208">
        <f t="shared" si="0"/>
        <v>9584.838</v>
      </c>
      <c r="E12" s="69">
        <v>139.90608899400002</v>
      </c>
      <c r="F12" s="72">
        <f t="shared" si="1"/>
        <v>12843.3789696492</v>
      </c>
    </row>
    <row r="13" spans="1:6" ht="12.75" customHeight="1" hidden="1" outlineLevel="1">
      <c r="A13" s="66" t="s">
        <v>195</v>
      </c>
      <c r="B13" s="68" t="s">
        <v>196</v>
      </c>
      <c r="C13" s="68">
        <v>97.15</v>
      </c>
      <c r="D13" s="208">
        <f t="shared" si="0"/>
        <v>8918.37</v>
      </c>
      <c r="E13" s="69">
        <v>130.17931508400002</v>
      </c>
      <c r="F13" s="72">
        <f t="shared" si="1"/>
        <v>11950.461124711203</v>
      </c>
    </row>
    <row r="14" spans="1:6" ht="12.75" customHeight="1" hidden="1" outlineLevel="1">
      <c r="A14" s="66" t="s">
        <v>197</v>
      </c>
      <c r="B14" s="68" t="s">
        <v>198</v>
      </c>
      <c r="C14" s="68">
        <v>90.94</v>
      </c>
      <c r="D14" s="208">
        <f t="shared" si="0"/>
        <v>8348.292</v>
      </c>
      <c r="E14" s="69">
        <v>121.85574790200002</v>
      </c>
      <c r="F14" s="72">
        <f t="shared" si="1"/>
        <v>11186.357657403601</v>
      </c>
    </row>
    <row r="15" spans="1:6" ht="12.75" customHeight="1" hidden="1" outlineLevel="1">
      <c r="A15" s="66" t="s">
        <v>199</v>
      </c>
      <c r="B15" s="68" t="s">
        <v>200</v>
      </c>
      <c r="C15" s="68">
        <v>87.8</v>
      </c>
      <c r="D15" s="208">
        <f t="shared" si="0"/>
        <v>8060.04</v>
      </c>
      <c r="E15" s="69">
        <v>117.646127718</v>
      </c>
      <c r="F15" s="72">
        <f t="shared" si="1"/>
        <v>10799.9145245124</v>
      </c>
    </row>
    <row r="16" spans="1:6" ht="12.75" customHeight="1" hidden="1" outlineLevel="1">
      <c r="A16" s="66" t="s">
        <v>201</v>
      </c>
      <c r="B16" s="68" t="s">
        <v>202</v>
      </c>
      <c r="C16" s="68">
        <v>77.25</v>
      </c>
      <c r="D16" s="208">
        <f t="shared" si="0"/>
        <v>7091.55</v>
      </c>
      <c r="E16" s="69">
        <v>103.518387252</v>
      </c>
      <c r="F16" s="72">
        <f t="shared" si="1"/>
        <v>9502.9879497336</v>
      </c>
    </row>
    <row r="17" spans="1:6" ht="12.75" customHeight="1" hidden="1" outlineLevel="1">
      <c r="A17" s="66" t="s">
        <v>203</v>
      </c>
      <c r="B17" s="68" t="s">
        <v>204</v>
      </c>
      <c r="C17" s="68">
        <v>48.72</v>
      </c>
      <c r="D17" s="208">
        <f t="shared" si="0"/>
        <v>4472.496</v>
      </c>
      <c r="E17" s="69">
        <v>65.281003914</v>
      </c>
      <c r="F17" s="72">
        <f t="shared" si="1"/>
        <v>5992.7961593052005</v>
      </c>
    </row>
    <row r="18" spans="1:6" ht="12.75" customHeight="1" hidden="1" outlineLevel="1">
      <c r="A18" s="66" t="s">
        <v>205</v>
      </c>
      <c r="B18" s="68" t="s">
        <v>206</v>
      </c>
      <c r="C18" s="68">
        <v>96.98</v>
      </c>
      <c r="D18" s="208">
        <f t="shared" si="0"/>
        <v>8902.764000000001</v>
      </c>
      <c r="E18" s="69">
        <v>129.95607765</v>
      </c>
      <c r="F18" s="72">
        <f t="shared" si="1"/>
        <v>11929.96792827</v>
      </c>
    </row>
    <row r="19" spans="1:6" ht="12.75" customHeight="1" hidden="1" outlineLevel="1">
      <c r="A19" s="66" t="s">
        <v>207</v>
      </c>
      <c r="B19" s="68" t="s">
        <v>208</v>
      </c>
      <c r="C19" s="68">
        <v>87.08</v>
      </c>
      <c r="D19" s="208">
        <f t="shared" si="0"/>
        <v>7993.9439999999995</v>
      </c>
      <c r="E19" s="69">
        <v>116.68939585800001</v>
      </c>
      <c r="F19" s="72">
        <f t="shared" si="1"/>
        <v>10712.086539764401</v>
      </c>
    </row>
    <row r="20" spans="1:6" ht="12.75" customHeight="1" hidden="1" outlineLevel="1">
      <c r="A20" s="66" t="s">
        <v>209</v>
      </c>
      <c r="B20" s="68" t="s">
        <v>210</v>
      </c>
      <c r="C20" s="68">
        <v>82.01</v>
      </c>
      <c r="D20" s="208">
        <f t="shared" si="0"/>
        <v>7528.518000000001</v>
      </c>
      <c r="E20" s="69">
        <v>109.896599652</v>
      </c>
      <c r="F20" s="72">
        <f t="shared" si="1"/>
        <v>10088.5078480536</v>
      </c>
    </row>
    <row r="21" spans="1:6" ht="12.75" customHeight="1" hidden="1" outlineLevel="1">
      <c r="A21" s="66" t="s">
        <v>211</v>
      </c>
      <c r="B21" s="68" t="s">
        <v>212</v>
      </c>
      <c r="C21" s="68">
        <v>77.04</v>
      </c>
      <c r="D21" s="208">
        <f t="shared" si="0"/>
        <v>7072.272000000001</v>
      </c>
      <c r="E21" s="69">
        <v>103.23136769399999</v>
      </c>
      <c r="F21" s="72">
        <f t="shared" si="1"/>
        <v>9476.6395543092</v>
      </c>
    </row>
    <row r="22" spans="1:6" ht="12.75" customHeight="1" hidden="1" outlineLevel="1">
      <c r="A22" s="66" t="s">
        <v>213</v>
      </c>
      <c r="B22" s="68" t="s">
        <v>214</v>
      </c>
      <c r="C22" s="68">
        <v>74.49</v>
      </c>
      <c r="D22" s="208">
        <f t="shared" si="0"/>
        <v>6838.182</v>
      </c>
      <c r="E22" s="69">
        <v>99.81902406</v>
      </c>
      <c r="F22" s="72">
        <f t="shared" si="1"/>
        <v>9163.386408708</v>
      </c>
    </row>
    <row r="23" spans="1:6" ht="12.75" customHeight="1" hidden="1" outlineLevel="1">
      <c r="A23" s="66" t="s">
        <v>215</v>
      </c>
      <c r="B23" s="68" t="s">
        <v>216</v>
      </c>
      <c r="C23" s="68">
        <v>67.09</v>
      </c>
      <c r="D23" s="208">
        <f t="shared" si="0"/>
        <v>6158.862</v>
      </c>
      <c r="E23" s="69">
        <v>89.90090377800001</v>
      </c>
      <c r="F23" s="72">
        <f t="shared" si="1"/>
        <v>8252.902966820402</v>
      </c>
    </row>
    <row r="24" spans="1:6" ht="12.75" customHeight="1" hidden="1" outlineLevel="1">
      <c r="A24" s="66" t="s">
        <v>217</v>
      </c>
      <c r="B24" s="68" t="s">
        <v>218</v>
      </c>
      <c r="C24" s="68">
        <v>60.31</v>
      </c>
      <c r="D24" s="208">
        <f t="shared" si="0"/>
        <v>5536.4580000000005</v>
      </c>
      <c r="E24" s="69">
        <v>80.811951108</v>
      </c>
      <c r="F24" s="72">
        <f t="shared" si="1"/>
        <v>7418.5371117144</v>
      </c>
    </row>
    <row r="25" spans="1:6" ht="12.75" customHeight="1" hidden="1" outlineLevel="1">
      <c r="A25" s="66" t="s">
        <v>219</v>
      </c>
      <c r="B25" s="68" t="s">
        <v>220</v>
      </c>
      <c r="C25" s="68">
        <v>42.86</v>
      </c>
      <c r="D25" s="208">
        <f t="shared" si="0"/>
        <v>3934.5480000000002</v>
      </c>
      <c r="E25" s="69">
        <v>57.43580266200001</v>
      </c>
      <c r="F25" s="72">
        <f t="shared" si="1"/>
        <v>5272.606684371601</v>
      </c>
    </row>
    <row r="26" spans="1:6" ht="12.75" customHeight="1" hidden="1" outlineLevel="1">
      <c r="A26" s="66" t="s">
        <v>221</v>
      </c>
      <c r="B26" s="68" t="s">
        <v>222</v>
      </c>
      <c r="C26" s="68">
        <v>148.01</v>
      </c>
      <c r="D26" s="208">
        <f t="shared" si="0"/>
        <v>13587.318</v>
      </c>
      <c r="E26" s="69">
        <v>198.330514578</v>
      </c>
      <c r="F26" s="72">
        <f t="shared" si="1"/>
        <v>18206.7412382604</v>
      </c>
    </row>
    <row r="27" spans="1:6" ht="12.75" customHeight="1" hidden="1" outlineLevel="1">
      <c r="A27" s="66" t="s">
        <v>223</v>
      </c>
      <c r="B27" s="68" t="s">
        <v>224</v>
      </c>
      <c r="C27" s="68">
        <v>138.06</v>
      </c>
      <c r="D27" s="208">
        <f t="shared" si="0"/>
        <v>12673.908</v>
      </c>
      <c r="E27" s="69">
        <v>185.000050662</v>
      </c>
      <c r="F27" s="72">
        <f t="shared" si="1"/>
        <v>16983.0046507716</v>
      </c>
    </row>
    <row r="28" spans="1:6" ht="12.75" customHeight="1" hidden="1" outlineLevel="1">
      <c r="A28" s="66" t="s">
        <v>225</v>
      </c>
      <c r="B28" s="68" t="s">
        <v>226</v>
      </c>
      <c r="C28" s="68">
        <v>86.84</v>
      </c>
      <c r="D28" s="208">
        <f t="shared" si="0"/>
        <v>7971.912</v>
      </c>
      <c r="E28" s="69">
        <v>116.37048523800001</v>
      </c>
      <c r="F28" s="72">
        <f t="shared" si="1"/>
        <v>10682.810544848402</v>
      </c>
    </row>
    <row r="29" spans="1:6" ht="12.75" customHeight="1" hidden="1" outlineLevel="1">
      <c r="A29" s="66" t="s">
        <v>227</v>
      </c>
      <c r="B29" s="68" t="s">
        <v>228</v>
      </c>
      <c r="C29" s="68">
        <v>73.92</v>
      </c>
      <c r="D29" s="208">
        <f t="shared" si="0"/>
        <v>6785.856000000001</v>
      </c>
      <c r="E29" s="69">
        <v>99.053638572</v>
      </c>
      <c r="F29" s="72">
        <f t="shared" si="1"/>
        <v>9093.1240209096</v>
      </c>
    </row>
    <row r="30" spans="1:6" ht="12.75" customHeight="1" hidden="1" outlineLevel="1">
      <c r="A30" s="66" t="s">
        <v>229</v>
      </c>
      <c r="B30" s="68" t="s">
        <v>230</v>
      </c>
      <c r="C30" s="68">
        <v>81.77</v>
      </c>
      <c r="D30" s="208">
        <f t="shared" si="0"/>
        <v>7506.485999999999</v>
      </c>
      <c r="E30" s="69">
        <v>109.577689032</v>
      </c>
      <c r="F30" s="72">
        <f t="shared" si="1"/>
        <v>10059.2318531376</v>
      </c>
    </row>
    <row r="31" spans="1:6" ht="12.75" customHeight="1" hidden="1" outlineLevel="1">
      <c r="A31" s="66" t="s">
        <v>231</v>
      </c>
      <c r="B31" s="68" t="s">
        <v>232</v>
      </c>
      <c r="C31" s="68">
        <v>69.92</v>
      </c>
      <c r="D31" s="208">
        <f t="shared" si="0"/>
        <v>6418.656</v>
      </c>
      <c r="E31" s="69">
        <v>93.695940156</v>
      </c>
      <c r="F31" s="72">
        <f t="shared" si="1"/>
        <v>8601.2873063208</v>
      </c>
    </row>
    <row r="32" spans="1:6" ht="12.75" customHeight="1" hidden="1" outlineLevel="1">
      <c r="A32" s="66" t="s">
        <v>233</v>
      </c>
      <c r="B32" s="68" t="s">
        <v>234</v>
      </c>
      <c r="C32" s="68">
        <v>82.13</v>
      </c>
      <c r="D32" s="208">
        <f t="shared" si="0"/>
        <v>7539.534</v>
      </c>
      <c r="E32" s="69">
        <v>110.056054962</v>
      </c>
      <c r="F32" s="72">
        <f t="shared" si="1"/>
        <v>10103.1458455116</v>
      </c>
    </row>
    <row r="33" spans="1:6" ht="12.75" customHeight="1" hidden="1" outlineLevel="1">
      <c r="A33" s="66" t="s">
        <v>235</v>
      </c>
      <c r="B33" s="68" t="s">
        <v>236</v>
      </c>
      <c r="C33" s="68">
        <v>66.88</v>
      </c>
      <c r="D33" s="208">
        <f t="shared" si="0"/>
        <v>6139.584</v>
      </c>
      <c r="E33" s="69">
        <v>89.61388422000002</v>
      </c>
      <c r="F33" s="72">
        <f t="shared" si="1"/>
        <v>8226.554571396002</v>
      </c>
    </row>
    <row r="34" spans="1:6" ht="12.75" customHeight="1" hidden="1" outlineLevel="1">
      <c r="A34" s="66" t="s">
        <v>237</v>
      </c>
      <c r="B34" s="68" t="s">
        <v>238</v>
      </c>
      <c r="C34" s="68">
        <v>58.78</v>
      </c>
      <c r="D34" s="208">
        <f t="shared" si="0"/>
        <v>5396.004</v>
      </c>
      <c r="E34" s="69">
        <v>78.77092314</v>
      </c>
      <c r="F34" s="72">
        <f t="shared" si="1"/>
        <v>7231.170744251999</v>
      </c>
    </row>
    <row r="35" spans="1:6" ht="12.75" customHeight="1" hidden="1" outlineLevel="1">
      <c r="A35" s="66" t="s">
        <v>239</v>
      </c>
      <c r="B35" s="68" t="s">
        <v>240</v>
      </c>
      <c r="C35" s="68">
        <v>60.09</v>
      </c>
      <c r="D35" s="208">
        <f t="shared" si="0"/>
        <v>5516.262000000001</v>
      </c>
      <c r="E35" s="69">
        <v>80.52493155</v>
      </c>
      <c r="F35" s="72">
        <f t="shared" si="1"/>
        <v>7392.188716290001</v>
      </c>
    </row>
    <row r="36" spans="1:6" ht="12.75" customHeight="1" hidden="1" outlineLevel="1">
      <c r="A36" s="66" t="s">
        <v>241</v>
      </c>
      <c r="B36" s="68" t="s">
        <v>242</v>
      </c>
      <c r="C36" s="68">
        <v>55.69</v>
      </c>
      <c r="D36" s="208">
        <f t="shared" si="0"/>
        <v>5112.342</v>
      </c>
      <c r="E36" s="69">
        <v>74.62508507999999</v>
      </c>
      <c r="F36" s="72">
        <f t="shared" si="1"/>
        <v>6850.582810343999</v>
      </c>
    </row>
    <row r="37" spans="1:6" ht="12.75" customHeight="1" collapsed="1">
      <c r="A37" s="133" t="s">
        <v>56</v>
      </c>
      <c r="B37" s="134"/>
      <c r="C37" s="134"/>
      <c r="D37" s="163"/>
      <c r="E37" s="134"/>
      <c r="F37" s="135"/>
    </row>
    <row r="38" spans="1:6" ht="12.75" customHeight="1" hidden="1" outlineLevel="1">
      <c r="A38" s="66" t="s">
        <v>243</v>
      </c>
      <c r="B38" s="68" t="s">
        <v>244</v>
      </c>
      <c r="C38" s="68">
        <v>104.95</v>
      </c>
      <c r="D38" s="208">
        <f aca="true" t="shared" si="2" ref="D38:D44">C38*Курс10*1.02</f>
        <v>9634.41</v>
      </c>
      <c r="E38" s="69">
        <v>140.63958342</v>
      </c>
      <c r="F38" s="72">
        <f aca="true" t="shared" si="3" ref="F38:F44">E38*Курс10*1.02</f>
        <v>12910.713757956002</v>
      </c>
    </row>
    <row r="39" spans="1:6" ht="12.75" customHeight="1" hidden="1" outlineLevel="1">
      <c r="A39" s="66" t="s">
        <v>245</v>
      </c>
      <c r="B39" s="68" t="s">
        <v>246</v>
      </c>
      <c r="C39" s="68">
        <v>87.11</v>
      </c>
      <c r="D39" s="208">
        <f t="shared" si="2"/>
        <v>7996.697999999999</v>
      </c>
      <c r="E39" s="69">
        <v>116.72128692</v>
      </c>
      <c r="F39" s="72">
        <f t="shared" si="3"/>
        <v>10715.014139256</v>
      </c>
    </row>
    <row r="40" spans="1:6" ht="12.75" customHeight="1" hidden="1" outlineLevel="1">
      <c r="A40" s="66" t="s">
        <v>247</v>
      </c>
      <c r="B40" s="68" t="s">
        <v>248</v>
      </c>
      <c r="C40" s="68">
        <v>75.11</v>
      </c>
      <c r="D40" s="208">
        <f t="shared" si="2"/>
        <v>6895.098</v>
      </c>
      <c r="E40" s="69">
        <v>100.648191672</v>
      </c>
      <c r="F40" s="72">
        <f t="shared" si="3"/>
        <v>9239.503995489598</v>
      </c>
    </row>
    <row r="41" spans="1:6" ht="12.75" customHeight="1" hidden="1" outlineLevel="1">
      <c r="A41" s="66" t="s">
        <v>249</v>
      </c>
      <c r="B41" s="68" t="s">
        <v>250</v>
      </c>
      <c r="C41" s="68">
        <v>75.49</v>
      </c>
      <c r="D41" s="208">
        <f t="shared" si="2"/>
        <v>6929.982</v>
      </c>
      <c r="E41" s="69">
        <v>101.158448664</v>
      </c>
      <c r="F41" s="72">
        <f t="shared" si="3"/>
        <v>9286.345587355201</v>
      </c>
    </row>
    <row r="42" spans="1:6" ht="12.75" customHeight="1" hidden="1" outlineLevel="1">
      <c r="A42" s="66" t="s">
        <v>251</v>
      </c>
      <c r="B42" s="68" t="s">
        <v>252</v>
      </c>
      <c r="C42" s="68">
        <v>65.85</v>
      </c>
      <c r="D42" s="208">
        <f t="shared" si="2"/>
        <v>6045.029999999999</v>
      </c>
      <c r="E42" s="69">
        <v>88.242568554</v>
      </c>
      <c r="F42" s="72">
        <f t="shared" si="3"/>
        <v>8100.6677932572</v>
      </c>
    </row>
    <row r="43" spans="1:6" ht="12.75" customHeight="1" hidden="1" outlineLevel="1">
      <c r="A43" s="66" t="s">
        <v>253</v>
      </c>
      <c r="B43" s="68" t="s">
        <v>254</v>
      </c>
      <c r="C43" s="68">
        <v>77.37</v>
      </c>
      <c r="D43" s="208">
        <f t="shared" si="2"/>
        <v>7102.566000000001</v>
      </c>
      <c r="E43" s="69">
        <v>103.677842562</v>
      </c>
      <c r="F43" s="72">
        <f t="shared" si="3"/>
        <v>9517.6259471916</v>
      </c>
    </row>
    <row r="44" spans="1:6" ht="12.75" customHeight="1" hidden="1" outlineLevel="1">
      <c r="A44" s="66" t="s">
        <v>255</v>
      </c>
      <c r="B44" s="68" t="s">
        <v>256</v>
      </c>
      <c r="C44" s="68">
        <v>64.52</v>
      </c>
      <c r="D44" s="208">
        <f t="shared" si="2"/>
        <v>5922.936</v>
      </c>
      <c r="E44" s="69">
        <v>86.456669082</v>
      </c>
      <c r="F44" s="72">
        <f t="shared" si="3"/>
        <v>7936.722221727601</v>
      </c>
    </row>
    <row r="45" spans="1:6" ht="12.75" customHeight="1" collapsed="1">
      <c r="A45" s="133" t="s">
        <v>71</v>
      </c>
      <c r="B45" s="134"/>
      <c r="C45" s="134"/>
      <c r="D45" s="163"/>
      <c r="E45" s="134"/>
      <c r="F45" s="135"/>
    </row>
    <row r="46" spans="1:6" ht="12.75" customHeight="1" hidden="1" outlineLevel="1">
      <c r="A46" s="66" t="s">
        <v>257</v>
      </c>
      <c r="B46" s="68" t="s">
        <v>258</v>
      </c>
      <c r="C46" s="75">
        <v>51.62</v>
      </c>
      <c r="D46" s="208">
        <f aca="true" t="shared" si="4" ref="D46:D52">C46*Курс10*1.02</f>
        <v>4738.716</v>
      </c>
      <c r="E46" s="69">
        <v>69.171713478</v>
      </c>
      <c r="F46" s="72">
        <f aca="true" t="shared" si="5" ref="F46:F52">E46*Курс10*1.02</f>
        <v>6349.9632972804</v>
      </c>
    </row>
    <row r="47" spans="1:6" ht="12.75" customHeight="1" hidden="1" outlineLevel="1">
      <c r="A47" s="66" t="s">
        <v>259</v>
      </c>
      <c r="B47" s="68" t="s">
        <v>260</v>
      </c>
      <c r="C47" s="68">
        <v>42.55</v>
      </c>
      <c r="D47" s="208">
        <f t="shared" si="4"/>
        <v>3906.0899999999997</v>
      </c>
      <c r="E47" s="69">
        <v>57.02121885599999</v>
      </c>
      <c r="F47" s="72">
        <f t="shared" si="5"/>
        <v>5234.547890980799</v>
      </c>
    </row>
    <row r="48" spans="1:6" ht="12.75" customHeight="1" hidden="1" outlineLevel="1">
      <c r="A48" s="66" t="s">
        <v>261</v>
      </c>
      <c r="B48" s="68" t="s">
        <v>262</v>
      </c>
      <c r="C48" s="68">
        <v>37.91</v>
      </c>
      <c r="D48" s="208">
        <f t="shared" si="4"/>
        <v>3480.1379999999995</v>
      </c>
      <c r="E48" s="69">
        <v>50.802461766</v>
      </c>
      <c r="F48" s="72">
        <f t="shared" si="5"/>
        <v>4663.6659901188</v>
      </c>
    </row>
    <row r="49" spans="1:6" ht="12.75" customHeight="1" hidden="1" outlineLevel="1">
      <c r="A49" s="66" t="s">
        <v>263</v>
      </c>
      <c r="B49" s="68" t="s">
        <v>264</v>
      </c>
      <c r="C49" s="68">
        <v>34.27</v>
      </c>
      <c r="D49" s="208">
        <f t="shared" si="4"/>
        <v>3145.9860000000003</v>
      </c>
      <c r="E49" s="69">
        <v>45.923129280000005</v>
      </c>
      <c r="F49" s="72">
        <f t="shared" si="5"/>
        <v>4215.743267904</v>
      </c>
    </row>
    <row r="50" spans="1:6" ht="12.75" customHeight="1" hidden="1" outlineLevel="1">
      <c r="A50" s="66" t="s">
        <v>265</v>
      </c>
      <c r="B50" s="68" t="s">
        <v>266</v>
      </c>
      <c r="C50" s="68">
        <v>37.06</v>
      </c>
      <c r="D50" s="208">
        <f t="shared" si="4"/>
        <v>3402.108</v>
      </c>
      <c r="E50" s="69">
        <v>49.654383534000004</v>
      </c>
      <c r="F50" s="72">
        <f t="shared" si="5"/>
        <v>4558.2724084212</v>
      </c>
    </row>
    <row r="51" spans="1:6" ht="12.75" customHeight="1" hidden="1" outlineLevel="1">
      <c r="A51" s="66" t="s">
        <v>267</v>
      </c>
      <c r="B51" s="68" t="s">
        <v>268</v>
      </c>
      <c r="C51" s="68">
        <v>34.56</v>
      </c>
      <c r="D51" s="208">
        <f t="shared" si="4"/>
        <v>3172.608</v>
      </c>
      <c r="E51" s="69">
        <v>46.30582202400001</v>
      </c>
      <c r="F51" s="72">
        <f t="shared" si="5"/>
        <v>4250.874461803201</v>
      </c>
    </row>
    <row r="52" spans="1:6" ht="12.75" customHeight="1" hidden="1" outlineLevel="1">
      <c r="A52" s="66" t="s">
        <v>269</v>
      </c>
      <c r="B52" s="68" t="s">
        <v>270</v>
      </c>
      <c r="C52" s="68">
        <v>28.61</v>
      </c>
      <c r="D52" s="208">
        <f t="shared" si="4"/>
        <v>2626.398</v>
      </c>
      <c r="E52" s="69">
        <v>38.333056524</v>
      </c>
      <c r="F52" s="72">
        <f t="shared" si="5"/>
        <v>3518.9745889032</v>
      </c>
    </row>
    <row r="53" spans="1:6" ht="12.75" customHeight="1" collapsed="1">
      <c r="A53" s="136" t="s">
        <v>86</v>
      </c>
      <c r="B53" s="137"/>
      <c r="C53" s="137"/>
      <c r="D53" s="163"/>
      <c r="E53" s="137"/>
      <c r="F53" s="138"/>
    </row>
    <row r="54" spans="1:6" ht="12.75" customHeight="1" hidden="1" outlineLevel="1">
      <c r="A54" s="66" t="s">
        <v>271</v>
      </c>
      <c r="B54" s="68" t="s">
        <v>272</v>
      </c>
      <c r="C54" s="68">
        <v>131.63</v>
      </c>
      <c r="D54" s="208">
        <f>C54*Курс10*1.02</f>
        <v>12083.633999999998</v>
      </c>
      <c r="E54" s="69">
        <v>176.38946392200003</v>
      </c>
      <c r="F54" s="72">
        <f>E54*Курс10*1.02</f>
        <v>16192.552788039604</v>
      </c>
    </row>
    <row r="55" spans="1:6" ht="12.75" customHeight="1" hidden="1" outlineLevel="1">
      <c r="A55" s="66" t="s">
        <v>273</v>
      </c>
      <c r="B55" s="68" t="s">
        <v>274</v>
      </c>
      <c r="C55" s="68">
        <v>99.58</v>
      </c>
      <c r="D55" s="208">
        <f>C55*Курс10*1.02</f>
        <v>9141.444000000001</v>
      </c>
      <c r="E55" s="69">
        <v>133.43220340800002</v>
      </c>
      <c r="F55" s="72">
        <f>E55*Курс10*1.02</f>
        <v>12249.076272854403</v>
      </c>
    </row>
    <row r="56" spans="1:6" ht="12.75" customHeight="1" collapsed="1">
      <c r="A56" s="136" t="s">
        <v>91</v>
      </c>
      <c r="B56" s="137"/>
      <c r="C56" s="137"/>
      <c r="D56" s="163"/>
      <c r="E56" s="137"/>
      <c r="F56" s="138"/>
    </row>
    <row r="57" spans="1:6" ht="12.75" customHeight="1" hidden="1" outlineLevel="1">
      <c r="A57" s="66" t="s">
        <v>275</v>
      </c>
      <c r="B57" s="68" t="s">
        <v>276</v>
      </c>
      <c r="C57" s="68">
        <v>51.26</v>
      </c>
      <c r="D57" s="208">
        <f>C57*Курс10*1.02</f>
        <v>4705.668</v>
      </c>
      <c r="E57" s="69">
        <v>68.69334754799999</v>
      </c>
      <c r="F57" s="72">
        <f>E57*Курс10*1.02</f>
        <v>6306.049304906399</v>
      </c>
    </row>
    <row r="58" spans="1:6" ht="12.75" customHeight="1" collapsed="1">
      <c r="A58" s="136" t="s">
        <v>94</v>
      </c>
      <c r="B58" s="137"/>
      <c r="C58" s="137"/>
      <c r="D58" s="163"/>
      <c r="E58" s="137"/>
      <c r="F58" s="138"/>
    </row>
    <row r="59" spans="1:6" ht="12.75" customHeight="1" hidden="1" outlineLevel="1">
      <c r="A59" s="66" t="s">
        <v>277</v>
      </c>
      <c r="B59" s="68" t="s">
        <v>278</v>
      </c>
      <c r="C59" s="68">
        <v>173.33</v>
      </c>
      <c r="D59" s="208">
        <f>C59*Курс10*1.02</f>
        <v>15911.694000000001</v>
      </c>
      <c r="E59" s="69">
        <v>232.262604546</v>
      </c>
      <c r="F59" s="72">
        <f>E59*Курс10*1.02</f>
        <v>21321.7070973228</v>
      </c>
    </row>
    <row r="60" spans="1:6" ht="12.75" customHeight="1" hidden="1" outlineLevel="1">
      <c r="A60" s="66" t="s">
        <v>279</v>
      </c>
      <c r="B60" s="68" t="s">
        <v>280</v>
      </c>
      <c r="C60" s="68">
        <v>165.86</v>
      </c>
      <c r="D60" s="208">
        <f>C60*Курс10*1.02</f>
        <v>15225.948000000002</v>
      </c>
      <c r="E60" s="69">
        <v>222.24881107800002</v>
      </c>
      <c r="F60" s="72">
        <f>E60*Курс10*1.02</f>
        <v>20402.440856960402</v>
      </c>
    </row>
    <row r="61" spans="1:6" ht="12.75" customHeight="1" hidden="1" outlineLevel="1">
      <c r="A61" s="66" t="s">
        <v>281</v>
      </c>
      <c r="B61" s="68" t="s">
        <v>282</v>
      </c>
      <c r="C61" s="68">
        <v>122.66</v>
      </c>
      <c r="D61" s="208">
        <f>C61*Курс10*1.02</f>
        <v>11260.188</v>
      </c>
      <c r="E61" s="69">
        <v>164.366533548</v>
      </c>
      <c r="F61" s="72">
        <f>E61*Курс10*1.02</f>
        <v>15088.8477797064</v>
      </c>
    </row>
    <row r="62" spans="1:6" ht="12.75" customHeight="1" hidden="1" outlineLevel="1">
      <c r="A62" s="66" t="s">
        <v>283</v>
      </c>
      <c r="B62" s="68" t="s">
        <v>284</v>
      </c>
      <c r="C62" s="68">
        <v>116.64</v>
      </c>
      <c r="D62" s="208">
        <f>C62*Курс10*1.02</f>
        <v>10707.552</v>
      </c>
      <c r="E62" s="69">
        <v>156.298094862</v>
      </c>
      <c r="F62" s="72">
        <f>E62*Курс10*1.02</f>
        <v>14348.165108331601</v>
      </c>
    </row>
    <row r="63" spans="1:6" ht="12.75" customHeight="1" collapsed="1">
      <c r="A63" s="136" t="s">
        <v>103</v>
      </c>
      <c r="B63" s="137"/>
      <c r="C63" s="137"/>
      <c r="D63" s="163"/>
      <c r="E63" s="137"/>
      <c r="F63" s="138"/>
    </row>
    <row r="64" spans="1:6" ht="12.75" customHeight="1" hidden="1" outlineLevel="1">
      <c r="A64" s="66" t="s">
        <v>285</v>
      </c>
      <c r="B64" s="68" t="s">
        <v>286</v>
      </c>
      <c r="C64" s="68">
        <v>91.15</v>
      </c>
      <c r="D64" s="208">
        <f>C64*Курс10*1.02</f>
        <v>8367.57</v>
      </c>
      <c r="E64" s="69">
        <v>122.14276745999999</v>
      </c>
      <c r="F64" s="72">
        <f>E64*Курс10*1.02</f>
        <v>11212.706052827998</v>
      </c>
    </row>
    <row r="65" spans="1:6" ht="12.75" customHeight="1" hidden="1" outlineLevel="1">
      <c r="A65" s="66" t="s">
        <v>287</v>
      </c>
      <c r="B65" s="68" t="s">
        <v>288</v>
      </c>
      <c r="C65" s="68">
        <v>76.75</v>
      </c>
      <c r="D65" s="208">
        <f>C65*Курс10*1.02</f>
        <v>7045.650000000001</v>
      </c>
      <c r="E65" s="69">
        <v>102.84867495</v>
      </c>
      <c r="F65" s="72">
        <f>E65*Курс10*1.02</f>
        <v>9441.50836041</v>
      </c>
    </row>
    <row r="66" spans="1:6" ht="12.75" customHeight="1" hidden="1" outlineLevel="1">
      <c r="A66" s="66" t="s">
        <v>289</v>
      </c>
      <c r="B66" s="68" t="s">
        <v>290</v>
      </c>
      <c r="C66" s="68">
        <v>116.9</v>
      </c>
      <c r="D66" s="208">
        <f>C66*Курс10*1.02</f>
        <v>10731.42</v>
      </c>
      <c r="E66" s="69">
        <v>156.648896544</v>
      </c>
      <c r="F66" s="72">
        <f>E66*Курс10*1.02</f>
        <v>14380.3687027392</v>
      </c>
    </row>
    <row r="67" spans="1:6" ht="12.75" customHeight="1" hidden="1" outlineLevel="1">
      <c r="A67" s="66" t="s">
        <v>291</v>
      </c>
      <c r="B67" s="68" t="s">
        <v>292</v>
      </c>
      <c r="C67" s="68">
        <v>67.35</v>
      </c>
      <c r="D67" s="208">
        <f>C67*Курс10*1.02</f>
        <v>6182.73</v>
      </c>
      <c r="E67" s="69">
        <v>90.25170546</v>
      </c>
      <c r="F67" s="72">
        <f>E67*Курс10*1.02</f>
        <v>8285.106561228</v>
      </c>
    </row>
    <row r="68" spans="1:6" ht="12.75" customHeight="1" hidden="1" outlineLevel="1">
      <c r="A68" s="66" t="s">
        <v>293</v>
      </c>
      <c r="B68" s="68" t="s">
        <v>294</v>
      </c>
      <c r="C68" s="68">
        <v>30.39</v>
      </c>
      <c r="D68" s="208">
        <f>C68*Курс10*1.02</f>
        <v>2789.802</v>
      </c>
      <c r="E68" s="69">
        <v>40.724886174</v>
      </c>
      <c r="F68" s="72">
        <f>E68*Курс10*1.02</f>
        <v>3738.5445507732</v>
      </c>
    </row>
    <row r="69" spans="1:6" ht="12.75" customHeight="1" collapsed="1">
      <c r="A69" s="136" t="s">
        <v>114</v>
      </c>
      <c r="B69" s="137"/>
      <c r="C69" s="137"/>
      <c r="D69" s="163"/>
      <c r="E69" s="137"/>
      <c r="F69" s="138"/>
    </row>
    <row r="70" spans="1:6" ht="12.75" customHeight="1" hidden="1" outlineLevel="1">
      <c r="A70" s="66" t="s">
        <v>295</v>
      </c>
      <c r="B70" s="68" t="s">
        <v>296</v>
      </c>
      <c r="C70" s="68">
        <v>221.57</v>
      </c>
      <c r="D70" s="208">
        <f>C70*Курс10*1.02</f>
        <v>20340.126</v>
      </c>
      <c r="E70" s="69">
        <v>296.90578722000004</v>
      </c>
      <c r="F70" s="72">
        <f>E70*Курс10*1.02</f>
        <v>27255.951266796004</v>
      </c>
    </row>
    <row r="71" spans="1:6" ht="12.75" customHeight="1" collapsed="1">
      <c r="A71" s="136" t="s">
        <v>117</v>
      </c>
      <c r="B71" s="137"/>
      <c r="C71" s="137"/>
      <c r="D71" s="163"/>
      <c r="E71" s="137"/>
      <c r="F71" s="138"/>
    </row>
    <row r="72" spans="1:6" ht="12.75" customHeight="1" hidden="1" outlineLevel="1">
      <c r="A72" s="66" t="s">
        <v>297</v>
      </c>
      <c r="B72" s="68" t="s">
        <v>298</v>
      </c>
      <c r="C72" s="68">
        <v>822.53</v>
      </c>
      <c r="D72" s="208">
        <f>C72*Курс10*1.02</f>
        <v>75508.254</v>
      </c>
      <c r="E72" s="69">
        <v>1102.1869937820002</v>
      </c>
      <c r="F72" s="72">
        <f>E72*Курс10*1.02</f>
        <v>101180.76602918761</v>
      </c>
    </row>
    <row r="73" spans="1:6" ht="12.75" customHeight="1" collapsed="1">
      <c r="A73" s="136" t="s">
        <v>120</v>
      </c>
      <c r="B73" s="137"/>
      <c r="C73" s="137"/>
      <c r="D73" s="163"/>
      <c r="E73" s="137"/>
      <c r="F73" s="138"/>
    </row>
    <row r="74" spans="1:6" ht="12.75" customHeight="1" hidden="1" outlineLevel="1">
      <c r="A74" s="66" t="s">
        <v>299</v>
      </c>
      <c r="B74" s="70" t="s">
        <v>300</v>
      </c>
      <c r="C74" s="243">
        <v>79.42</v>
      </c>
      <c r="D74" s="208">
        <f>C74*Курс10*1.02</f>
        <v>7290.756</v>
      </c>
      <c r="E74" s="69">
        <v>106.42047389400001</v>
      </c>
      <c r="F74" s="72">
        <f>E74*Курс10*1.02</f>
        <v>9769.399503469202</v>
      </c>
    </row>
    <row r="75" spans="1:6" ht="12.75" customHeight="1" hidden="1" outlineLevel="1">
      <c r="A75" s="66" t="s">
        <v>301</v>
      </c>
      <c r="B75" s="70" t="s">
        <v>302</v>
      </c>
      <c r="C75" s="243">
        <v>68.66</v>
      </c>
      <c r="D75" s="208">
        <f>C75*Курс10*1.02</f>
        <v>6302.987999999999</v>
      </c>
      <c r="E75" s="69">
        <v>92.00571387000002</v>
      </c>
      <c r="F75" s="72">
        <f>E75*Курс10*1.02</f>
        <v>8446.124533266002</v>
      </c>
    </row>
    <row r="76" spans="1:6" ht="12.75" customHeight="1" collapsed="1">
      <c r="A76" s="136" t="s">
        <v>125</v>
      </c>
      <c r="B76" s="137"/>
      <c r="C76" s="137"/>
      <c r="D76" s="163"/>
      <c r="E76" s="137"/>
      <c r="F76" s="138"/>
    </row>
    <row r="77" spans="1:6" ht="12.75" customHeight="1" hidden="1" outlineLevel="1">
      <c r="A77" s="13" t="s">
        <v>303</v>
      </c>
      <c r="B77" s="61" t="s">
        <v>304</v>
      </c>
      <c r="C77" s="61">
        <v>67.9</v>
      </c>
      <c r="D77" s="183">
        <f aca="true" t="shared" si="6" ref="D77:D83">C77*Курс10*1.02</f>
        <v>6233.220000000001</v>
      </c>
      <c r="E77" s="69">
        <v>90.985199886</v>
      </c>
      <c r="F77" s="72">
        <f aca="true" t="shared" si="7" ref="F77:F83">E77*Курс10*1.02</f>
        <v>8352.4413495348</v>
      </c>
    </row>
    <row r="78" spans="1:6" ht="12.75" customHeight="1" hidden="1" outlineLevel="1">
      <c r="A78" s="13" t="s">
        <v>305</v>
      </c>
      <c r="B78" s="68" t="s">
        <v>306</v>
      </c>
      <c r="C78" s="68">
        <v>104.76</v>
      </c>
      <c r="D78" s="208">
        <f t="shared" si="6"/>
        <v>9616.967999999999</v>
      </c>
      <c r="E78" s="69">
        <v>140.384454924</v>
      </c>
      <c r="F78" s="72">
        <f t="shared" si="7"/>
        <v>12887.292962023203</v>
      </c>
    </row>
    <row r="79" spans="1:6" ht="12.75" customHeight="1" hidden="1" outlineLevel="1">
      <c r="A79" s="13" t="s">
        <v>307</v>
      </c>
      <c r="B79" s="68" t="s">
        <v>308</v>
      </c>
      <c r="C79" s="68">
        <v>122.09</v>
      </c>
      <c r="D79" s="208">
        <f t="shared" si="6"/>
        <v>11207.862000000001</v>
      </c>
      <c r="E79" s="69">
        <v>163.60114806</v>
      </c>
      <c r="F79" s="72">
        <f t="shared" si="7"/>
        <v>15018.585391908002</v>
      </c>
    </row>
    <row r="80" spans="1:6" ht="12.75" customHeight="1" hidden="1" outlineLevel="1">
      <c r="A80" s="13" t="s">
        <v>309</v>
      </c>
      <c r="B80" s="68" t="s">
        <v>310</v>
      </c>
      <c r="C80" s="68">
        <v>41.43</v>
      </c>
      <c r="D80" s="208">
        <f t="shared" si="6"/>
        <v>3803.274</v>
      </c>
      <c r="E80" s="69">
        <v>55.522338942</v>
      </c>
      <c r="F80" s="72">
        <f t="shared" si="7"/>
        <v>5096.9507148756</v>
      </c>
    </row>
    <row r="81" spans="1:6" ht="12.75" customHeight="1" hidden="1" outlineLevel="1">
      <c r="A81" s="13" t="s">
        <v>311</v>
      </c>
      <c r="B81" s="68" t="s">
        <v>312</v>
      </c>
      <c r="C81" s="68">
        <v>53.76</v>
      </c>
      <c r="D81" s="208">
        <f t="shared" si="6"/>
        <v>4935.168</v>
      </c>
      <c r="E81" s="69">
        <v>72.041909058</v>
      </c>
      <c r="F81" s="72">
        <f t="shared" si="7"/>
        <v>6613.447251524401</v>
      </c>
    </row>
    <row r="82" spans="1:6" ht="12.75" customHeight="1" hidden="1" outlineLevel="1">
      <c r="A82" s="13" t="s">
        <v>313</v>
      </c>
      <c r="B82" s="68" t="s">
        <v>314</v>
      </c>
      <c r="C82" s="68">
        <v>19.94</v>
      </c>
      <c r="D82" s="208">
        <f t="shared" si="6"/>
        <v>1830.4920000000002</v>
      </c>
      <c r="E82" s="69">
        <v>26.724709956000005</v>
      </c>
      <c r="F82" s="72">
        <f t="shared" si="7"/>
        <v>2453.3283739608005</v>
      </c>
    </row>
    <row r="83" spans="1:6" ht="12.75" customHeight="1" hidden="1" outlineLevel="1">
      <c r="A83" s="13" t="s">
        <v>315</v>
      </c>
      <c r="B83" s="68" t="s">
        <v>316</v>
      </c>
      <c r="C83" s="68">
        <v>20.85</v>
      </c>
      <c r="D83" s="208">
        <f t="shared" si="6"/>
        <v>1914.0300000000002</v>
      </c>
      <c r="E83" s="69">
        <v>27.936570312000004</v>
      </c>
      <c r="F83" s="72">
        <f t="shared" si="7"/>
        <v>2564.5771546416004</v>
      </c>
    </row>
    <row r="84" spans="1:6" ht="12.75" customHeight="1" collapsed="1">
      <c r="A84" s="199" t="s">
        <v>140</v>
      </c>
      <c r="B84" s="200"/>
      <c r="C84" s="200"/>
      <c r="D84" s="209"/>
      <c r="E84" s="200"/>
      <c r="F84" s="201"/>
    </row>
    <row r="85" spans="1:6" ht="12.75" customHeight="1" hidden="1" outlineLevel="1">
      <c r="A85" s="13" t="s">
        <v>317</v>
      </c>
      <c r="B85" s="68" t="s">
        <v>318</v>
      </c>
      <c r="C85" s="68">
        <v>49.24</v>
      </c>
      <c r="D85" s="208">
        <f>C85*Курс10*1.02</f>
        <v>4520.232000000001</v>
      </c>
      <c r="E85" s="69">
        <v>65.982607278</v>
      </c>
      <c r="F85" s="72">
        <f>E85*Курс10*1.02</f>
        <v>6057.203348120401</v>
      </c>
    </row>
    <row r="86" spans="1:6" ht="12.75" customHeight="1" hidden="1" outlineLevel="1">
      <c r="A86" s="13" t="s">
        <v>319</v>
      </c>
      <c r="B86" s="68" t="s">
        <v>320</v>
      </c>
      <c r="C86" s="68">
        <v>9.14</v>
      </c>
      <c r="D86" s="208">
        <f>C86*Курс10*1.02</f>
        <v>839.052</v>
      </c>
      <c r="E86" s="69">
        <v>12.246167808000001</v>
      </c>
      <c r="F86" s="72">
        <f>E86*Курс10*1.02</f>
        <v>1124.1982047744</v>
      </c>
    </row>
    <row r="87" spans="1:6" ht="12.75" customHeight="1" hidden="1" outlineLevel="1">
      <c r="A87" s="13" t="s">
        <v>321</v>
      </c>
      <c r="B87" s="68" t="s">
        <v>322</v>
      </c>
      <c r="C87" s="68">
        <v>9.28</v>
      </c>
      <c r="D87" s="208">
        <f>C87*Курс10*1.02</f>
        <v>851.904</v>
      </c>
      <c r="E87" s="69">
        <v>12.43751418</v>
      </c>
      <c r="F87" s="72">
        <f>E87*Курс10*1.02</f>
        <v>1141.7638017240001</v>
      </c>
    </row>
    <row r="88" spans="1:6" ht="12.75" customHeight="1" hidden="1" outlineLevel="1">
      <c r="A88" s="13" t="s">
        <v>323</v>
      </c>
      <c r="B88" s="68" t="s">
        <v>324</v>
      </c>
      <c r="C88" s="68">
        <v>9.09</v>
      </c>
      <c r="D88" s="208">
        <f>C88*Курс10*1.02</f>
        <v>834.462</v>
      </c>
      <c r="E88" s="69">
        <v>12.182385684</v>
      </c>
      <c r="F88" s="72">
        <f>E88*Курс10*1.02</f>
        <v>1118.3430057911999</v>
      </c>
    </row>
    <row r="89" spans="1:6" ht="12.75" customHeight="1" collapsed="1">
      <c r="A89" s="185" t="s">
        <v>157</v>
      </c>
      <c r="B89" s="186"/>
      <c r="C89" s="186"/>
      <c r="D89" s="198"/>
      <c r="E89" s="186"/>
      <c r="F89" s="187"/>
    </row>
    <row r="90" spans="1:6" ht="12.75" customHeight="1" hidden="1" outlineLevel="1">
      <c r="A90" s="13" t="s">
        <v>325</v>
      </c>
      <c r="B90" s="68" t="s">
        <v>326</v>
      </c>
      <c r="C90" s="68">
        <v>18.78</v>
      </c>
      <c r="D90" s="208">
        <f>C90*Курс10*1.02</f>
        <v>1724.0040000000001</v>
      </c>
      <c r="E90" s="69">
        <v>25.162047918</v>
      </c>
      <c r="F90" s="72">
        <f>E90*Курс10*1.02</f>
        <v>2309.8759988723996</v>
      </c>
    </row>
    <row r="91" spans="1:6" ht="12.75" customHeight="1" hidden="1" outlineLevel="1">
      <c r="A91" s="13" t="s">
        <v>327</v>
      </c>
      <c r="B91" s="68" t="s">
        <v>328</v>
      </c>
      <c r="C91" s="68">
        <v>38.79</v>
      </c>
      <c r="D91" s="208">
        <f>C91*Курс10*1.02</f>
        <v>3560.922</v>
      </c>
      <c r="E91" s="69">
        <v>51.98243106</v>
      </c>
      <c r="F91" s="72">
        <f>E91*Курс10*1.02</f>
        <v>4771.987171308</v>
      </c>
    </row>
    <row r="92" spans="1:6" ht="12.75" customHeight="1" hidden="1" outlineLevel="1">
      <c r="A92" s="13" t="s">
        <v>329</v>
      </c>
      <c r="B92" s="68" t="s">
        <v>330</v>
      </c>
      <c r="C92" s="68">
        <v>11.3</v>
      </c>
      <c r="D92" s="208">
        <f>C92*Курс10*1.02</f>
        <v>1037.3400000000001</v>
      </c>
      <c r="E92" s="69">
        <v>15.14825445</v>
      </c>
      <c r="F92" s="72">
        <f>E92*Курс10*1.02</f>
        <v>1390.6097585100001</v>
      </c>
    </row>
    <row r="93" spans="1:6" ht="12.75" customHeight="1" collapsed="1">
      <c r="A93" s="136" t="s">
        <v>164</v>
      </c>
      <c r="B93" s="137"/>
      <c r="C93" s="137"/>
      <c r="D93" s="163"/>
      <c r="E93" s="137"/>
      <c r="F93" s="138"/>
    </row>
    <row r="94" spans="1:6" ht="12.75" customHeight="1" hidden="1" outlineLevel="1">
      <c r="A94" s="13" t="s">
        <v>331</v>
      </c>
      <c r="B94" s="61" t="s">
        <v>332</v>
      </c>
      <c r="C94" s="61">
        <v>55.76</v>
      </c>
      <c r="D94" s="183">
        <f>C94*Курс10*1.02</f>
        <v>5118.768</v>
      </c>
      <c r="E94" s="69">
        <v>74.72075826599999</v>
      </c>
      <c r="F94" s="72">
        <f>E94*Курс10*1.02</f>
        <v>6859.365608818799</v>
      </c>
    </row>
    <row r="95" spans="1:6" ht="12.75" customHeight="1" collapsed="1">
      <c r="A95" s="136" t="s">
        <v>149</v>
      </c>
      <c r="B95" s="137"/>
      <c r="C95" s="137"/>
      <c r="D95" s="163"/>
      <c r="E95" s="137"/>
      <c r="F95" s="138"/>
    </row>
    <row r="96" spans="1:6" ht="12.75" customHeight="1" hidden="1" outlineLevel="1">
      <c r="A96" s="13" t="s">
        <v>333</v>
      </c>
      <c r="B96" s="70" t="s">
        <v>334</v>
      </c>
      <c r="C96" s="264">
        <v>17.75</v>
      </c>
      <c r="D96" s="208">
        <f>C96*Курс10*1.02</f>
        <v>1629.45</v>
      </c>
      <c r="E96" s="69">
        <v>23.790732252</v>
      </c>
      <c r="F96" s="72">
        <f>E96*Курс10*1.02</f>
        <v>2183.9892207336</v>
      </c>
    </row>
    <row r="97" spans="1:6" ht="12.75" customHeight="1" hidden="1" outlineLevel="1">
      <c r="A97" s="13" t="s">
        <v>335</v>
      </c>
      <c r="B97" s="70" t="s">
        <v>336</v>
      </c>
      <c r="C97" s="243">
        <v>32.13</v>
      </c>
      <c r="D97" s="208">
        <f>C97*Курс10*1.02</f>
        <v>2949.534</v>
      </c>
      <c r="E97" s="69">
        <v>43.052933700000004</v>
      </c>
      <c r="F97" s="72">
        <f>E97*Курс10*1.02</f>
        <v>3952.2593136600003</v>
      </c>
    </row>
    <row r="98" spans="1:6" ht="12.75" customHeight="1" collapsed="1">
      <c r="A98" s="136" t="s">
        <v>167</v>
      </c>
      <c r="B98" s="137"/>
      <c r="C98" s="137"/>
      <c r="D98" s="163"/>
      <c r="E98" s="137"/>
      <c r="F98" s="138"/>
    </row>
    <row r="99" spans="1:6" ht="12.75" customHeight="1" hidden="1" outlineLevel="1">
      <c r="A99" s="13" t="s">
        <v>337</v>
      </c>
      <c r="B99" s="61" t="s">
        <v>338</v>
      </c>
      <c r="C99" s="61">
        <v>183.64</v>
      </c>
      <c r="D99" s="183">
        <f>C99*Курс10*1.02</f>
        <v>16858.152</v>
      </c>
      <c r="E99" s="69">
        <v>246.07637859000005</v>
      </c>
      <c r="F99" s="72">
        <f>E99*Курс10*1.02</f>
        <v>22589.811554562002</v>
      </c>
    </row>
    <row r="100" spans="1:6" ht="12.75" customHeight="1" collapsed="1">
      <c r="A100" s="188" t="s">
        <v>170</v>
      </c>
      <c r="B100" s="189"/>
      <c r="C100" s="189"/>
      <c r="D100" s="198"/>
      <c r="E100" s="189"/>
      <c r="F100" s="190"/>
    </row>
    <row r="101" spans="1:6" ht="12.75" customHeight="1" hidden="1" outlineLevel="1">
      <c r="A101" s="13" t="s">
        <v>171</v>
      </c>
      <c r="B101" s="71" t="s">
        <v>172</v>
      </c>
      <c r="C101" s="71">
        <v>33.94</v>
      </c>
      <c r="D101" s="164">
        <f aca="true" t="shared" si="8" ref="D101:D107">C101*Курс10*1.02</f>
        <v>3115.692</v>
      </c>
      <c r="E101" s="69">
        <v>45.476654411999995</v>
      </c>
      <c r="F101" s="72">
        <f aca="true" t="shared" si="9" ref="F101:F107">E101*Курс10*1.02</f>
        <v>4174.7568750216</v>
      </c>
    </row>
    <row r="102" spans="1:6" ht="12.75" customHeight="1" hidden="1" outlineLevel="1">
      <c r="A102" s="13" t="s">
        <v>173</v>
      </c>
      <c r="B102" s="71" t="s">
        <v>174</v>
      </c>
      <c r="C102" s="71">
        <v>17.56</v>
      </c>
      <c r="D102" s="164">
        <f t="shared" si="8"/>
        <v>1612.0079999999998</v>
      </c>
      <c r="E102" s="69">
        <v>23.535603756</v>
      </c>
      <c r="F102" s="72">
        <f t="shared" si="9"/>
        <v>2160.5684248008</v>
      </c>
    </row>
    <row r="103" spans="1:6" ht="12.75" customHeight="1" hidden="1" outlineLevel="1">
      <c r="A103" s="13" t="s">
        <v>175</v>
      </c>
      <c r="B103" s="71" t="s">
        <v>176</v>
      </c>
      <c r="C103" s="71">
        <v>25.16</v>
      </c>
      <c r="D103" s="164">
        <f t="shared" si="8"/>
        <v>2309.688</v>
      </c>
      <c r="E103" s="69">
        <v>33.708852534</v>
      </c>
      <c r="F103" s="72">
        <f t="shared" si="9"/>
        <v>3094.4726626212</v>
      </c>
    </row>
    <row r="104" spans="1:6" ht="12.75" customHeight="1" hidden="1" outlineLevel="1">
      <c r="A104" s="13" t="s">
        <v>177</v>
      </c>
      <c r="B104" s="71" t="s">
        <v>178</v>
      </c>
      <c r="C104" s="71">
        <v>12.83</v>
      </c>
      <c r="D104" s="164">
        <f t="shared" si="8"/>
        <v>1177.794</v>
      </c>
      <c r="E104" s="69">
        <v>17.189282417999998</v>
      </c>
      <c r="F104" s="72">
        <f t="shared" si="9"/>
        <v>1577.9761259723998</v>
      </c>
    </row>
    <row r="105" spans="1:6" ht="12.75" customHeight="1" hidden="1" outlineLevel="1">
      <c r="A105" s="13" t="s">
        <v>179</v>
      </c>
      <c r="B105" s="71" t="s">
        <v>180</v>
      </c>
      <c r="C105" s="71">
        <v>35.6</v>
      </c>
      <c r="D105" s="164">
        <f t="shared" si="8"/>
        <v>3268.08</v>
      </c>
      <c r="E105" s="69">
        <v>47.709028751999995</v>
      </c>
      <c r="F105" s="72">
        <f t="shared" si="9"/>
        <v>4379.688839433599</v>
      </c>
    </row>
    <row r="106" spans="1:6" ht="12.75" customHeight="1" hidden="1" outlineLevel="1">
      <c r="A106" s="13" t="s">
        <v>181</v>
      </c>
      <c r="B106" s="71" t="s">
        <v>182</v>
      </c>
      <c r="C106" s="71">
        <v>16.06</v>
      </c>
      <c r="D106" s="164">
        <f t="shared" si="8"/>
        <v>1474.308</v>
      </c>
      <c r="E106" s="69">
        <v>21.526466850000002</v>
      </c>
      <c r="F106" s="72">
        <f t="shared" si="9"/>
        <v>1976.1296568300002</v>
      </c>
    </row>
    <row r="107" spans="1:6" ht="12.75" customHeight="1" hidden="1" outlineLevel="1">
      <c r="A107" s="13" t="s">
        <v>183</v>
      </c>
      <c r="B107" s="71" t="s">
        <v>184</v>
      </c>
      <c r="C107" s="71">
        <v>9.73</v>
      </c>
      <c r="D107" s="164">
        <f t="shared" si="8"/>
        <v>893.214</v>
      </c>
      <c r="E107" s="69">
        <v>13.043444358000002</v>
      </c>
      <c r="F107" s="72">
        <f t="shared" si="9"/>
        <v>1197.3881920644003</v>
      </c>
    </row>
    <row r="108" spans="1:6" ht="12.75" customHeight="1" collapsed="1">
      <c r="A108" s="188" t="s">
        <v>3669</v>
      </c>
      <c r="B108" s="189"/>
      <c r="C108" s="189"/>
      <c r="D108" s="189"/>
      <c r="E108" s="189"/>
      <c r="F108" s="190"/>
    </row>
    <row r="109" spans="1:6" ht="12.75" customHeight="1" hidden="1" outlineLevel="1">
      <c r="A109" s="203" t="s">
        <v>3671</v>
      </c>
      <c r="B109" s="203" t="s">
        <v>3668</v>
      </c>
      <c r="C109" s="53"/>
      <c r="D109" s="35">
        <v>6555</v>
      </c>
      <c r="E109" s="53"/>
      <c r="F109" s="35">
        <v>8784</v>
      </c>
    </row>
    <row r="110" spans="1:6" ht="12.75" customHeight="1" collapsed="1">
      <c r="A110" s="188" t="s">
        <v>3768</v>
      </c>
      <c r="B110" s="189"/>
      <c r="C110" s="189"/>
      <c r="D110" s="189"/>
      <c r="E110" s="189"/>
      <c r="F110" s="190"/>
    </row>
    <row r="111" spans="1:6" ht="12.75" customHeight="1" hidden="1" outlineLevel="1">
      <c r="A111" s="13" t="s">
        <v>3740</v>
      </c>
      <c r="B111" s="324" t="s">
        <v>3741</v>
      </c>
      <c r="C111" s="71"/>
      <c r="D111" s="164">
        <v>6722</v>
      </c>
      <c r="E111" s="69"/>
      <c r="F111" s="72">
        <v>9007</v>
      </c>
    </row>
    <row r="112" spans="1:6" ht="12.75" customHeight="1" hidden="1" outlineLevel="1">
      <c r="A112" s="13" t="s">
        <v>3742</v>
      </c>
      <c r="B112" s="324" t="s">
        <v>3743</v>
      </c>
      <c r="C112" s="71"/>
      <c r="D112" s="164">
        <v>4619</v>
      </c>
      <c r="E112" s="69"/>
      <c r="F112" s="72">
        <v>6189</v>
      </c>
    </row>
    <row r="113" spans="1:6" ht="12.75" customHeight="1" hidden="1" outlineLevel="1">
      <c r="A113" s="13" t="s">
        <v>3744</v>
      </c>
      <c r="B113" s="324" t="s">
        <v>3745</v>
      </c>
      <c r="C113" s="71"/>
      <c r="D113" s="164">
        <v>2310</v>
      </c>
      <c r="E113" s="69"/>
      <c r="F113" s="72">
        <v>3096</v>
      </c>
    </row>
    <row r="114" spans="1:6" ht="12.75" customHeight="1" hidden="1" outlineLevel="1">
      <c r="A114" s="13" t="s">
        <v>3746</v>
      </c>
      <c r="B114" s="324" t="s">
        <v>3747</v>
      </c>
      <c r="C114" s="71"/>
      <c r="D114" s="164">
        <v>3366</v>
      </c>
      <c r="E114" s="69"/>
      <c r="F114" s="72">
        <v>4510</v>
      </c>
    </row>
    <row r="115" spans="1:6" ht="12.75" customHeight="1" hidden="1" outlineLevel="1">
      <c r="A115" s="13" t="s">
        <v>3748</v>
      </c>
      <c r="B115" s="324" t="s">
        <v>3749</v>
      </c>
      <c r="C115" s="71"/>
      <c r="D115" s="164">
        <v>1743</v>
      </c>
      <c r="E115" s="69"/>
      <c r="F115" s="72">
        <v>2335</v>
      </c>
    </row>
    <row r="116" spans="1:6" ht="12.75" customHeight="1" hidden="1" outlineLevel="1">
      <c r="A116" s="13" t="s">
        <v>3750</v>
      </c>
      <c r="B116" s="324" t="s">
        <v>3751</v>
      </c>
      <c r="C116" s="71"/>
      <c r="D116" s="164">
        <v>3060</v>
      </c>
      <c r="E116" s="69"/>
      <c r="F116" s="72">
        <v>4100</v>
      </c>
    </row>
    <row r="117" spans="1:6" ht="12.75" customHeight="1" hidden="1" outlineLevel="1">
      <c r="A117" s="13" t="s">
        <v>3752</v>
      </c>
      <c r="B117" s="324" t="s">
        <v>3753</v>
      </c>
      <c r="C117" s="71"/>
      <c r="D117" s="164">
        <v>1913</v>
      </c>
      <c r="E117" s="69"/>
      <c r="F117" s="72">
        <v>2563</v>
      </c>
    </row>
    <row r="118" spans="1:6" ht="12.75" customHeight="1" collapsed="1">
      <c r="A118" s="188" t="s">
        <v>3769</v>
      </c>
      <c r="B118" s="189"/>
      <c r="C118" s="189"/>
      <c r="D118" s="189"/>
      <c r="E118" s="189"/>
      <c r="F118" s="190"/>
    </row>
    <row r="119" spans="1:6" ht="12.75" customHeight="1" hidden="1" outlineLevel="1">
      <c r="A119" s="13" t="s">
        <v>3754</v>
      </c>
      <c r="B119" s="324" t="s">
        <v>3755</v>
      </c>
      <c r="C119" s="71"/>
      <c r="D119" s="164">
        <v>6722</v>
      </c>
      <c r="E119" s="69"/>
      <c r="F119" s="72">
        <v>9007</v>
      </c>
    </row>
    <row r="120" spans="1:6" ht="12.75" customHeight="1" hidden="1" outlineLevel="1">
      <c r="A120" s="13" t="s">
        <v>3756</v>
      </c>
      <c r="B120" s="324" t="s">
        <v>3757</v>
      </c>
      <c r="C120" s="71"/>
      <c r="D120" s="164">
        <v>4619</v>
      </c>
      <c r="E120" s="69"/>
      <c r="F120" s="72">
        <v>6189</v>
      </c>
    </row>
    <row r="121" spans="1:6" ht="12.75" customHeight="1" hidden="1" outlineLevel="1">
      <c r="A121" s="13" t="s">
        <v>3758</v>
      </c>
      <c r="B121" s="324" t="s">
        <v>3759</v>
      </c>
      <c r="C121" s="71"/>
      <c r="D121" s="164">
        <v>2310</v>
      </c>
      <c r="E121" s="69"/>
      <c r="F121" s="72">
        <v>3096</v>
      </c>
    </row>
    <row r="122" spans="1:6" ht="12.75" customHeight="1" hidden="1" outlineLevel="1">
      <c r="A122" s="13" t="s">
        <v>3760</v>
      </c>
      <c r="B122" s="324" t="s">
        <v>3761</v>
      </c>
      <c r="C122" s="71"/>
      <c r="D122" s="164">
        <v>3366</v>
      </c>
      <c r="E122" s="69"/>
      <c r="F122" s="72">
        <v>4510</v>
      </c>
    </row>
    <row r="123" spans="1:6" ht="12.75" customHeight="1" hidden="1" outlineLevel="1">
      <c r="A123" s="13" t="s">
        <v>3762</v>
      </c>
      <c r="B123" s="324" t="s">
        <v>3763</v>
      </c>
      <c r="C123" s="71"/>
      <c r="D123" s="164">
        <v>1743</v>
      </c>
      <c r="E123" s="69"/>
      <c r="F123" s="72">
        <v>2335</v>
      </c>
    </row>
    <row r="124" spans="1:6" ht="12.75" customHeight="1" hidden="1" outlineLevel="1">
      <c r="A124" s="13" t="s">
        <v>3764</v>
      </c>
      <c r="B124" s="324" t="s">
        <v>3765</v>
      </c>
      <c r="C124" s="71"/>
      <c r="D124" s="164">
        <v>3060</v>
      </c>
      <c r="E124" s="69"/>
      <c r="F124" s="72">
        <v>4100</v>
      </c>
    </row>
    <row r="125" spans="1:6" ht="12.75" customHeight="1" hidden="1" outlineLevel="1">
      <c r="A125" s="13" t="s">
        <v>3766</v>
      </c>
      <c r="B125" s="324" t="s">
        <v>3767</v>
      </c>
      <c r="C125" s="71"/>
      <c r="D125" s="164">
        <v>1913</v>
      </c>
      <c r="E125" s="69"/>
      <c r="F125" s="72">
        <v>2563</v>
      </c>
    </row>
    <row r="126" ht="12.75" customHeight="1" collapsed="1"/>
    <row r="127" ht="12.75" customHeight="1">
      <c r="A127" s="39" t="s">
        <v>3601</v>
      </c>
    </row>
    <row r="128" ht="12.75" customHeight="1">
      <c r="A128" s="1" t="s">
        <v>185</v>
      </c>
    </row>
    <row r="129" ht="12.75" customHeight="1">
      <c r="A129" s="1" t="s">
        <v>186</v>
      </c>
    </row>
    <row r="130" ht="12.75" customHeight="1">
      <c r="A130" s="1" t="s">
        <v>187</v>
      </c>
    </row>
    <row r="131" ht="12.75" customHeight="1">
      <c r="A131" s="1" t="s">
        <v>188</v>
      </c>
    </row>
    <row r="133" ht="12.75" customHeight="1">
      <c r="A133" s="23" t="s">
        <v>3674</v>
      </c>
    </row>
    <row r="134" ht="12.75" customHeight="1">
      <c r="A134" s="23" t="s">
        <v>3599</v>
      </c>
    </row>
    <row r="135" ht="12.75" customHeight="1">
      <c r="A135" s="23" t="s">
        <v>3600</v>
      </c>
    </row>
    <row r="136" ht="12.75" customHeight="1">
      <c r="A136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3651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13" t="s">
        <v>1964</v>
      </c>
      <c r="B10" s="14" t="s">
        <v>1965</v>
      </c>
      <c r="C10" s="115">
        <v>72.48</v>
      </c>
      <c r="D10" s="147">
        <f aca="true" t="shared" si="0" ref="D10:D41">C10*Курс11*1.02</f>
        <v>6653.664000000001</v>
      </c>
      <c r="E10" s="15">
        <v>97.12640595</v>
      </c>
      <c r="F10" s="35">
        <f aca="true" t="shared" si="1" ref="F10:F41">E10*Курс11*1.02</f>
        <v>8916.20406621</v>
      </c>
    </row>
    <row r="11" spans="1:6" ht="12.75" customHeight="1" hidden="1" outlineLevel="1">
      <c r="A11" s="13" t="s">
        <v>1966</v>
      </c>
      <c r="B11" s="14" t="s">
        <v>1967</v>
      </c>
      <c r="C11" s="115">
        <v>64.26</v>
      </c>
      <c r="D11" s="147">
        <f t="shared" si="0"/>
        <v>5899.068</v>
      </c>
      <c r="E11" s="15">
        <v>86.11364811</v>
      </c>
      <c r="F11" s="35">
        <f t="shared" si="1"/>
        <v>7905.232896498001</v>
      </c>
    </row>
    <row r="12" spans="1:6" ht="12.75" customHeight="1" hidden="1" outlineLevel="1">
      <c r="A12" s="13" t="s">
        <v>1968</v>
      </c>
      <c r="B12" s="14" t="s">
        <v>1969</v>
      </c>
      <c r="C12" s="115">
        <v>60.15</v>
      </c>
      <c r="D12" s="147">
        <f t="shared" si="0"/>
        <v>5521.77</v>
      </c>
      <c r="E12" s="15">
        <v>80.60726919000001</v>
      </c>
      <c r="F12" s="35">
        <f t="shared" si="1"/>
        <v>7399.747311642001</v>
      </c>
    </row>
    <row r="13" spans="1:6" ht="12.75" customHeight="1" hidden="1" outlineLevel="1">
      <c r="A13" s="13" t="s">
        <v>1970</v>
      </c>
      <c r="B13" s="14" t="s">
        <v>1971</v>
      </c>
      <c r="C13" s="115">
        <v>56.05</v>
      </c>
      <c r="D13" s="147">
        <f t="shared" si="0"/>
        <v>5145.39</v>
      </c>
      <c r="E13" s="15">
        <v>75.10089027000001</v>
      </c>
      <c r="F13" s="35">
        <f t="shared" si="1"/>
        <v>6894.2617267860005</v>
      </c>
    </row>
    <row r="14" spans="1:6" ht="12.75" customHeight="1" hidden="1" outlineLevel="1">
      <c r="A14" s="13" t="s">
        <v>1972</v>
      </c>
      <c r="B14" s="14" t="s">
        <v>1973</v>
      </c>
      <c r="C14" s="115">
        <v>53.53</v>
      </c>
      <c r="D14" s="147">
        <f t="shared" si="0"/>
        <v>4914.054</v>
      </c>
      <c r="E14" s="15">
        <v>71.73588093000001</v>
      </c>
      <c r="F14" s="35">
        <f t="shared" si="1"/>
        <v>6585.353869374</v>
      </c>
    </row>
    <row r="15" spans="1:6" ht="12.75" customHeight="1" hidden="1" outlineLevel="1">
      <c r="A15" s="13" t="s">
        <v>1974</v>
      </c>
      <c r="B15" s="14" t="s">
        <v>1975</v>
      </c>
      <c r="C15" s="115">
        <v>47.71</v>
      </c>
      <c r="D15" s="147">
        <f t="shared" si="0"/>
        <v>4379.777999999999</v>
      </c>
      <c r="E15" s="15">
        <v>63.93517746</v>
      </c>
      <c r="F15" s="35">
        <f t="shared" si="1"/>
        <v>5869.249290828</v>
      </c>
    </row>
    <row r="16" spans="1:6" ht="12.75" customHeight="1" hidden="1" outlineLevel="1">
      <c r="A16" s="13" t="s">
        <v>1976</v>
      </c>
      <c r="B16" s="14" t="s">
        <v>1977</v>
      </c>
      <c r="C16" s="115">
        <v>45.66</v>
      </c>
      <c r="D16" s="147">
        <f t="shared" si="0"/>
        <v>4191.588</v>
      </c>
      <c r="E16" s="15">
        <v>61.181988</v>
      </c>
      <c r="F16" s="35">
        <f t="shared" si="1"/>
        <v>5616.5064984</v>
      </c>
    </row>
    <row r="17" spans="1:6" ht="12.75" customHeight="1" hidden="1" outlineLevel="1">
      <c r="A17" s="13" t="s">
        <v>1978</v>
      </c>
      <c r="B17" s="14" t="s">
        <v>1979</v>
      </c>
      <c r="C17" s="115">
        <v>35.37</v>
      </c>
      <c r="D17" s="147">
        <f t="shared" si="0"/>
        <v>3246.966</v>
      </c>
      <c r="E17" s="15">
        <v>47.39131971000001</v>
      </c>
      <c r="F17" s="35">
        <f t="shared" si="1"/>
        <v>4350.523149378001</v>
      </c>
    </row>
    <row r="18" spans="1:6" ht="12.75" customHeight="1" hidden="1" outlineLevel="1">
      <c r="A18" s="13" t="s">
        <v>1980</v>
      </c>
      <c r="B18" s="14" t="s">
        <v>1981</v>
      </c>
      <c r="C18" s="115">
        <v>97.71</v>
      </c>
      <c r="D18" s="147">
        <f t="shared" si="0"/>
        <v>8969.778</v>
      </c>
      <c r="E18" s="15">
        <v>130.92945432</v>
      </c>
      <c r="F18" s="35">
        <f t="shared" si="1"/>
        <v>12019.323906575999</v>
      </c>
    </row>
    <row r="19" spans="1:6" ht="12.75" customHeight="1" hidden="1" outlineLevel="1">
      <c r="A19" s="13" t="s">
        <v>1982</v>
      </c>
      <c r="B19" s="14" t="s">
        <v>1983</v>
      </c>
      <c r="C19" s="115">
        <v>78.65</v>
      </c>
      <c r="D19" s="147">
        <f t="shared" si="0"/>
        <v>7220.070000000001</v>
      </c>
      <c r="E19" s="15">
        <v>105.38597433</v>
      </c>
      <c r="F19" s="35">
        <f t="shared" si="1"/>
        <v>9674.432443493999</v>
      </c>
    </row>
    <row r="20" spans="1:6" ht="12.75" customHeight="1" hidden="1" outlineLevel="1">
      <c r="A20" s="13" t="s">
        <v>1984</v>
      </c>
      <c r="B20" s="14" t="s">
        <v>1985</v>
      </c>
      <c r="C20" s="115">
        <v>59.58</v>
      </c>
      <c r="D20" s="147">
        <f t="shared" si="0"/>
        <v>5469.4439999999995</v>
      </c>
      <c r="E20" s="15">
        <v>79.84249434000002</v>
      </c>
      <c r="F20" s="35">
        <f t="shared" si="1"/>
        <v>7329.540980412002</v>
      </c>
    </row>
    <row r="21" spans="1:6" ht="12.75" customHeight="1" hidden="1" outlineLevel="1">
      <c r="A21" s="13" t="s">
        <v>1986</v>
      </c>
      <c r="B21" s="14" t="s">
        <v>1987</v>
      </c>
      <c r="C21" s="115">
        <v>53.19</v>
      </c>
      <c r="D21" s="147">
        <f t="shared" si="0"/>
        <v>4882.842</v>
      </c>
      <c r="E21" s="15">
        <v>71.27701601999999</v>
      </c>
      <c r="F21" s="35">
        <f t="shared" si="1"/>
        <v>6543.230070635999</v>
      </c>
    </row>
    <row r="22" spans="1:6" ht="12.75" customHeight="1" hidden="1" outlineLevel="1">
      <c r="A22" s="13" t="s">
        <v>1988</v>
      </c>
      <c r="B22" s="14" t="s">
        <v>1989</v>
      </c>
      <c r="C22" s="115">
        <v>50.11</v>
      </c>
      <c r="D22" s="147">
        <f t="shared" si="0"/>
        <v>4600.098</v>
      </c>
      <c r="E22" s="15">
        <v>67.14723183</v>
      </c>
      <c r="F22" s="35">
        <f t="shared" si="1"/>
        <v>6164.115881993999</v>
      </c>
    </row>
    <row r="23" spans="1:6" ht="12.75" customHeight="1" hidden="1" outlineLevel="1">
      <c r="A23" s="13" t="s">
        <v>1990</v>
      </c>
      <c r="B23" s="14" t="s">
        <v>1991</v>
      </c>
      <c r="C23" s="115">
        <v>46.8</v>
      </c>
      <c r="D23" s="147">
        <f t="shared" si="0"/>
        <v>4296.24</v>
      </c>
      <c r="E23" s="15">
        <v>62.711537699999994</v>
      </c>
      <c r="F23" s="35">
        <f t="shared" si="1"/>
        <v>5756.9191608599995</v>
      </c>
    </row>
    <row r="24" spans="1:6" ht="12.75" customHeight="1" hidden="1" outlineLevel="1">
      <c r="A24" s="13" t="s">
        <v>1992</v>
      </c>
      <c r="B24" s="14" t="s">
        <v>1993</v>
      </c>
      <c r="C24" s="115">
        <v>44.97</v>
      </c>
      <c r="D24" s="147">
        <f t="shared" si="0"/>
        <v>4128.246</v>
      </c>
      <c r="E24" s="15">
        <v>60.26425818</v>
      </c>
      <c r="F24" s="35">
        <f t="shared" si="1"/>
        <v>5532.258900924</v>
      </c>
    </row>
    <row r="25" spans="1:6" ht="12.75" customHeight="1" hidden="1" outlineLevel="1">
      <c r="A25" s="13" t="s">
        <v>1994</v>
      </c>
      <c r="B25" s="14" t="s">
        <v>1995</v>
      </c>
      <c r="C25" s="115">
        <v>40.52</v>
      </c>
      <c r="D25" s="147">
        <f t="shared" si="0"/>
        <v>3719.7360000000003</v>
      </c>
      <c r="E25" s="15">
        <v>54.29901435000001</v>
      </c>
      <c r="F25" s="35">
        <f t="shared" si="1"/>
        <v>4984.649517330001</v>
      </c>
    </row>
    <row r="26" spans="1:6" ht="12.75" customHeight="1" hidden="1" outlineLevel="1">
      <c r="A26" s="13" t="s">
        <v>1996</v>
      </c>
      <c r="B26" s="14" t="s">
        <v>1997</v>
      </c>
      <c r="C26" s="115">
        <v>38.12</v>
      </c>
      <c r="D26" s="147">
        <f t="shared" si="0"/>
        <v>3499.4159999999997</v>
      </c>
      <c r="E26" s="15">
        <v>51.086959979999996</v>
      </c>
      <c r="F26" s="35">
        <f t="shared" si="1"/>
        <v>4689.782926164</v>
      </c>
    </row>
    <row r="27" spans="1:6" ht="12.75" customHeight="1" hidden="1" outlineLevel="1">
      <c r="A27" s="13" t="s">
        <v>1998</v>
      </c>
      <c r="B27" s="14" t="s">
        <v>1999</v>
      </c>
      <c r="C27" s="115">
        <v>30.52</v>
      </c>
      <c r="D27" s="147">
        <f t="shared" si="0"/>
        <v>2801.7360000000003</v>
      </c>
      <c r="E27" s="15">
        <v>40.89531327000001</v>
      </c>
      <c r="F27" s="35">
        <f t="shared" si="1"/>
        <v>3754.189758186001</v>
      </c>
    </row>
    <row r="28" spans="1:6" ht="12.75" customHeight="1" hidden="1" outlineLevel="1">
      <c r="A28" s="13" t="s">
        <v>2000</v>
      </c>
      <c r="B28" s="14" t="s">
        <v>2001</v>
      </c>
      <c r="C28" s="115">
        <v>92</v>
      </c>
      <c r="D28" s="147">
        <f t="shared" si="0"/>
        <v>8445.6</v>
      </c>
      <c r="E28" s="15">
        <v>123.28170581999998</v>
      </c>
      <c r="F28" s="35">
        <f t="shared" si="1"/>
        <v>11317.260594275998</v>
      </c>
    </row>
    <row r="29" spans="1:6" ht="12.75" customHeight="1" hidden="1" outlineLevel="1">
      <c r="A29" s="13" t="s">
        <v>2002</v>
      </c>
      <c r="B29" s="14" t="s">
        <v>2003</v>
      </c>
      <c r="C29" s="115">
        <v>75.34</v>
      </c>
      <c r="D29" s="147">
        <f t="shared" si="0"/>
        <v>6916.212</v>
      </c>
      <c r="E29" s="15">
        <v>100.9502802</v>
      </c>
      <c r="F29" s="35">
        <f t="shared" si="1"/>
        <v>9267.23572236</v>
      </c>
    </row>
    <row r="30" spans="1:6" ht="12.75" customHeight="1" hidden="1" outlineLevel="1">
      <c r="A30" s="13" t="s">
        <v>2004</v>
      </c>
      <c r="B30" s="14" t="s">
        <v>2005</v>
      </c>
      <c r="C30" s="115">
        <v>85.49</v>
      </c>
      <c r="D30" s="147">
        <f t="shared" si="0"/>
        <v>7847.982</v>
      </c>
      <c r="E30" s="15">
        <v>114.56327253</v>
      </c>
      <c r="F30" s="35">
        <f t="shared" si="1"/>
        <v>10516.908418254001</v>
      </c>
    </row>
    <row r="31" spans="1:6" ht="12.75" customHeight="1" hidden="1" outlineLevel="1">
      <c r="A31" s="13" t="s">
        <v>2006</v>
      </c>
      <c r="B31" s="14" t="s">
        <v>2007</v>
      </c>
      <c r="C31" s="115">
        <v>52.96</v>
      </c>
      <c r="D31" s="147">
        <f t="shared" si="0"/>
        <v>4861.728</v>
      </c>
      <c r="E31" s="15">
        <v>70.97110608</v>
      </c>
      <c r="F31" s="35">
        <f t="shared" si="1"/>
        <v>6515.147538144</v>
      </c>
    </row>
    <row r="32" spans="1:6" ht="12.75" customHeight="1" hidden="1" outlineLevel="1">
      <c r="A32" s="13" t="s">
        <v>2008</v>
      </c>
      <c r="B32" s="14" t="s">
        <v>2009</v>
      </c>
      <c r="C32" s="115">
        <v>44.97</v>
      </c>
      <c r="D32" s="147">
        <f t="shared" si="0"/>
        <v>4128.246</v>
      </c>
      <c r="E32" s="15">
        <v>60.26425818</v>
      </c>
      <c r="F32" s="35">
        <f t="shared" si="1"/>
        <v>5532.258900924</v>
      </c>
    </row>
    <row r="33" spans="1:6" ht="12.75" customHeight="1" hidden="1" outlineLevel="1">
      <c r="A33" s="13" t="s">
        <v>2010</v>
      </c>
      <c r="B33" s="14" t="s">
        <v>2011</v>
      </c>
      <c r="C33" s="115">
        <v>46.57</v>
      </c>
      <c r="D33" s="147">
        <f t="shared" si="0"/>
        <v>4275.126</v>
      </c>
      <c r="E33" s="15">
        <v>62.40562775999999</v>
      </c>
      <c r="F33" s="35">
        <f t="shared" si="1"/>
        <v>5728.836628367999</v>
      </c>
    </row>
    <row r="34" spans="1:6" ht="12.75" customHeight="1" hidden="1" outlineLevel="1">
      <c r="A34" s="13" t="s">
        <v>2012</v>
      </c>
      <c r="B34" s="14" t="s">
        <v>2013</v>
      </c>
      <c r="C34" s="115">
        <v>49.77</v>
      </c>
      <c r="D34" s="147">
        <f t="shared" si="0"/>
        <v>4568.886</v>
      </c>
      <c r="E34" s="15">
        <v>66.68836692</v>
      </c>
      <c r="F34" s="35">
        <f t="shared" si="1"/>
        <v>6121.992083256</v>
      </c>
    </row>
    <row r="35" spans="1:6" ht="12.75" customHeight="1" hidden="1" outlineLevel="1">
      <c r="A35" s="13" t="s">
        <v>2014</v>
      </c>
      <c r="B35" s="14" t="s">
        <v>2015</v>
      </c>
      <c r="C35" s="115">
        <v>42.46</v>
      </c>
      <c r="D35" s="147">
        <f t="shared" si="0"/>
        <v>3897.828</v>
      </c>
      <c r="E35" s="15">
        <v>56.89924884000001</v>
      </c>
      <c r="F35" s="35">
        <f t="shared" si="1"/>
        <v>5223.351043512001</v>
      </c>
    </row>
    <row r="36" spans="1:6" ht="12.75" customHeight="1" hidden="1" outlineLevel="1">
      <c r="A36" s="13" t="s">
        <v>2016</v>
      </c>
      <c r="B36" s="14" t="s">
        <v>2017</v>
      </c>
      <c r="C36" s="115">
        <v>39.95</v>
      </c>
      <c r="D36" s="147">
        <f t="shared" si="0"/>
        <v>3667.4100000000003</v>
      </c>
      <c r="E36" s="15">
        <v>53.5342395</v>
      </c>
      <c r="F36" s="35">
        <f t="shared" si="1"/>
        <v>4914.4431861</v>
      </c>
    </row>
    <row r="37" spans="1:6" ht="12.75" customHeight="1" hidden="1" outlineLevel="1">
      <c r="A37" s="13" t="s">
        <v>2018</v>
      </c>
      <c r="B37" s="14" t="s">
        <v>2019</v>
      </c>
      <c r="C37" s="115">
        <v>50.57</v>
      </c>
      <c r="D37" s="147">
        <f t="shared" si="0"/>
        <v>4642.326</v>
      </c>
      <c r="E37" s="15">
        <v>67.75905171</v>
      </c>
      <c r="F37" s="35">
        <f t="shared" si="1"/>
        <v>6220.2809469779995</v>
      </c>
    </row>
    <row r="38" spans="1:6" ht="12.75" customHeight="1" hidden="1" outlineLevel="1">
      <c r="A38" s="13" t="s">
        <v>2020</v>
      </c>
      <c r="B38" s="14" t="s">
        <v>2021</v>
      </c>
      <c r="C38" s="115">
        <v>40.07</v>
      </c>
      <c r="D38" s="147">
        <f t="shared" si="0"/>
        <v>3678.4260000000004</v>
      </c>
      <c r="E38" s="15">
        <v>53.68719447</v>
      </c>
      <c r="F38" s="35">
        <f t="shared" si="1"/>
        <v>4928.484452346001</v>
      </c>
    </row>
    <row r="39" spans="1:6" ht="12.75" customHeight="1" hidden="1" outlineLevel="1">
      <c r="A39" s="13" t="s">
        <v>2022</v>
      </c>
      <c r="B39" s="14" t="s">
        <v>2023</v>
      </c>
      <c r="C39" s="115">
        <v>34.81</v>
      </c>
      <c r="D39" s="147">
        <f t="shared" si="0"/>
        <v>3195.558</v>
      </c>
      <c r="E39" s="15">
        <v>46.65126585</v>
      </c>
      <c r="F39" s="35">
        <f t="shared" si="1"/>
        <v>4282.58620503</v>
      </c>
    </row>
    <row r="40" spans="1:6" ht="12.75" customHeight="1" hidden="1" outlineLevel="1">
      <c r="A40" s="13" t="s">
        <v>2024</v>
      </c>
      <c r="B40" s="14" t="s">
        <v>2025</v>
      </c>
      <c r="C40" s="115">
        <v>33.56</v>
      </c>
      <c r="D40" s="147">
        <f t="shared" si="0"/>
        <v>3080.808</v>
      </c>
      <c r="E40" s="15">
        <v>44.96876118</v>
      </c>
      <c r="F40" s="35">
        <f t="shared" si="1"/>
        <v>4128.1322763240005</v>
      </c>
    </row>
    <row r="41" spans="1:6" ht="12.75" customHeight="1" hidden="1" outlineLevel="1">
      <c r="A41" s="13" t="s">
        <v>2026</v>
      </c>
      <c r="B41" s="14" t="s">
        <v>2027</v>
      </c>
      <c r="C41" s="115">
        <v>29.79</v>
      </c>
      <c r="D41" s="147">
        <f t="shared" si="0"/>
        <v>2734.7219999999998</v>
      </c>
      <c r="E41" s="15">
        <v>39.92124717000001</v>
      </c>
      <c r="F41" s="35">
        <f t="shared" si="1"/>
        <v>3664.770490206001</v>
      </c>
    </row>
    <row r="42" spans="1:6" ht="12.75" customHeight="1" collapsed="1">
      <c r="A42" s="133" t="s">
        <v>2028</v>
      </c>
      <c r="B42" s="134"/>
      <c r="C42" s="173"/>
      <c r="D42" s="163"/>
      <c r="E42" s="134"/>
      <c r="F42" s="135"/>
    </row>
    <row r="43" spans="1:6" ht="12.75" customHeight="1" hidden="1" outlineLevel="1">
      <c r="A43" s="13" t="s">
        <v>2029</v>
      </c>
      <c r="B43" s="14" t="s">
        <v>2030</v>
      </c>
      <c r="C43" s="115">
        <v>61.18</v>
      </c>
      <c r="D43" s="147">
        <f aca="true" t="shared" si="2" ref="D43:D53">C43*Курс11*1.02</f>
        <v>5616.324</v>
      </c>
      <c r="E43" s="15">
        <v>81.98386392</v>
      </c>
      <c r="F43" s="35">
        <f aca="true" t="shared" si="3" ref="F43:F53">E43*Курс11*1.02</f>
        <v>7526.118707856001</v>
      </c>
    </row>
    <row r="44" spans="1:6" ht="12.75" customHeight="1" hidden="1" outlineLevel="1">
      <c r="A44" s="13" t="s">
        <v>2031</v>
      </c>
      <c r="B44" s="14" t="s">
        <v>2032</v>
      </c>
      <c r="C44" s="115">
        <v>53.08</v>
      </c>
      <c r="D44" s="147">
        <f t="shared" si="2"/>
        <v>4872.744</v>
      </c>
      <c r="E44" s="15">
        <v>71.12406105000001</v>
      </c>
      <c r="F44" s="35">
        <f t="shared" si="3"/>
        <v>6529.188804390001</v>
      </c>
    </row>
    <row r="45" spans="1:6" ht="12.75" customHeight="1" hidden="1" outlineLevel="1">
      <c r="A45" s="13" t="s">
        <v>2033</v>
      </c>
      <c r="B45" s="14" t="s">
        <v>2034</v>
      </c>
      <c r="C45" s="115">
        <v>44.97</v>
      </c>
      <c r="D45" s="147">
        <f t="shared" si="2"/>
        <v>4128.246</v>
      </c>
      <c r="E45" s="15">
        <v>60.26425818</v>
      </c>
      <c r="F45" s="35">
        <f t="shared" si="3"/>
        <v>5532.258900924</v>
      </c>
    </row>
    <row r="46" spans="1:6" ht="12.75" customHeight="1" hidden="1" outlineLevel="1">
      <c r="A46" s="13" t="s">
        <v>2035</v>
      </c>
      <c r="B46" s="14" t="s">
        <v>2036</v>
      </c>
      <c r="C46" s="115">
        <v>52.05</v>
      </c>
      <c r="D46" s="147">
        <f t="shared" si="2"/>
        <v>4778.1900000000005</v>
      </c>
      <c r="E46" s="15">
        <v>69.74746632</v>
      </c>
      <c r="F46" s="35">
        <f t="shared" si="3"/>
        <v>6402.817408176</v>
      </c>
    </row>
    <row r="47" spans="1:6" ht="12.75" customHeight="1" hidden="1" outlineLevel="1">
      <c r="A47" s="13" t="s">
        <v>2037</v>
      </c>
      <c r="B47" s="14" t="s">
        <v>2038</v>
      </c>
      <c r="C47" s="115">
        <v>45.66</v>
      </c>
      <c r="D47" s="147">
        <f t="shared" si="2"/>
        <v>4191.588</v>
      </c>
      <c r="E47" s="15">
        <v>61.181988</v>
      </c>
      <c r="F47" s="35">
        <f t="shared" si="3"/>
        <v>5616.5064984</v>
      </c>
    </row>
    <row r="48" spans="1:6" ht="12.75" customHeight="1" hidden="1" outlineLevel="1">
      <c r="A48" s="13" t="s">
        <v>2039</v>
      </c>
      <c r="B48" s="14" t="s">
        <v>2040</v>
      </c>
      <c r="C48" s="115">
        <v>39.15</v>
      </c>
      <c r="D48" s="147">
        <f t="shared" si="2"/>
        <v>3593.9700000000003</v>
      </c>
      <c r="E48" s="15">
        <v>52.46355471</v>
      </c>
      <c r="F48" s="35">
        <f t="shared" si="3"/>
        <v>4816.154322378</v>
      </c>
    </row>
    <row r="49" spans="1:6" ht="12.75" customHeight="1" hidden="1" outlineLevel="1">
      <c r="A49" s="13" t="s">
        <v>2041</v>
      </c>
      <c r="B49" s="14" t="s">
        <v>2042</v>
      </c>
      <c r="C49" s="115">
        <v>74.88</v>
      </c>
      <c r="D49" s="147">
        <f t="shared" si="2"/>
        <v>6873.984</v>
      </c>
      <c r="E49" s="15">
        <v>100.33846031999998</v>
      </c>
      <c r="F49" s="35">
        <f t="shared" si="3"/>
        <v>9211.070657375998</v>
      </c>
    </row>
    <row r="50" spans="1:6" ht="12.75" customHeight="1" hidden="1" outlineLevel="1">
      <c r="A50" s="13" t="s">
        <v>2043</v>
      </c>
      <c r="B50" s="14" t="s">
        <v>2044</v>
      </c>
      <c r="C50" s="115">
        <v>64.26</v>
      </c>
      <c r="D50" s="147">
        <f t="shared" si="2"/>
        <v>5899.068</v>
      </c>
      <c r="E50" s="15">
        <v>86.11364811</v>
      </c>
      <c r="F50" s="35">
        <f t="shared" si="3"/>
        <v>7905.232896498001</v>
      </c>
    </row>
    <row r="51" spans="1:6" ht="12.75" customHeight="1" hidden="1" outlineLevel="1">
      <c r="A51" s="13" t="s">
        <v>2045</v>
      </c>
      <c r="B51" s="14" t="s">
        <v>2046</v>
      </c>
      <c r="C51" s="115">
        <v>47.48</v>
      </c>
      <c r="D51" s="147">
        <f t="shared" si="2"/>
        <v>4358.664</v>
      </c>
      <c r="E51" s="15">
        <v>63.62926752</v>
      </c>
      <c r="F51" s="35">
        <f t="shared" si="3"/>
        <v>5841.166758336</v>
      </c>
    </row>
    <row r="52" spans="1:6" ht="12.75" customHeight="1" hidden="1" outlineLevel="1">
      <c r="A52" s="13" t="s">
        <v>2047</v>
      </c>
      <c r="B52" s="14" t="s">
        <v>2048</v>
      </c>
      <c r="C52" s="115">
        <v>38.47</v>
      </c>
      <c r="D52" s="147">
        <f t="shared" si="2"/>
        <v>3531.546</v>
      </c>
      <c r="E52" s="15">
        <v>51.545824890000006</v>
      </c>
      <c r="F52" s="35">
        <f t="shared" si="3"/>
        <v>4731.906724902001</v>
      </c>
    </row>
    <row r="53" spans="1:6" ht="12.75" customHeight="1" hidden="1" outlineLevel="1">
      <c r="A53" s="13" t="s">
        <v>2049</v>
      </c>
      <c r="B53" s="14" t="s">
        <v>2050</v>
      </c>
      <c r="C53" s="115">
        <v>34.47</v>
      </c>
      <c r="D53" s="147">
        <f t="shared" si="2"/>
        <v>3164.346</v>
      </c>
      <c r="E53" s="15">
        <v>46.19240093999999</v>
      </c>
      <c r="F53" s="35">
        <f t="shared" si="3"/>
        <v>4240.462406291999</v>
      </c>
    </row>
    <row r="54" spans="1:6" ht="12.75" customHeight="1" collapsed="1">
      <c r="A54" s="133" t="s">
        <v>2051</v>
      </c>
      <c r="B54" s="134"/>
      <c r="C54" s="173"/>
      <c r="D54" s="163"/>
      <c r="E54" s="134"/>
      <c r="F54" s="135"/>
    </row>
    <row r="55" spans="1:6" ht="12.75" customHeight="1" hidden="1" outlineLevel="1">
      <c r="A55" s="13" t="s">
        <v>2052</v>
      </c>
      <c r="B55" s="14" t="s">
        <v>2053</v>
      </c>
      <c r="C55" s="115">
        <v>34.69</v>
      </c>
      <c r="D55" s="147">
        <f>C55*Курс11*1.02</f>
        <v>3184.542</v>
      </c>
      <c r="E55" s="15">
        <v>46.488560369999995</v>
      </c>
      <c r="F55" s="35">
        <f>E55*Курс11*1.02</f>
        <v>4267.649841966</v>
      </c>
    </row>
    <row r="56" spans="1:6" ht="12.75" customHeight="1" hidden="1" outlineLevel="1">
      <c r="A56" s="13" t="s">
        <v>2054</v>
      </c>
      <c r="B56" s="14" t="s">
        <v>2055</v>
      </c>
      <c r="C56" s="115">
        <v>28.12</v>
      </c>
      <c r="D56" s="147">
        <f>C56*Курс11*1.02</f>
        <v>2581.416</v>
      </c>
      <c r="E56" s="15">
        <v>37.6743948</v>
      </c>
      <c r="F56" s="35">
        <f>E56*Курс11*1.02</f>
        <v>3458.50944264</v>
      </c>
    </row>
    <row r="57" spans="1:6" ht="12.75" customHeight="1" hidden="1" outlineLevel="1">
      <c r="A57" s="13" t="s">
        <v>2056</v>
      </c>
      <c r="B57" s="14" t="s">
        <v>2057</v>
      </c>
      <c r="C57" s="115">
        <v>25.11</v>
      </c>
      <c r="D57" s="147">
        <f>C57*Курс11*1.02</f>
        <v>2305.098</v>
      </c>
      <c r="E57" s="15">
        <v>33.6481236</v>
      </c>
      <c r="F57" s="35">
        <f>E57*Курс11*1.02</f>
        <v>3088.89774648</v>
      </c>
    </row>
    <row r="58" spans="1:6" ht="12.75" customHeight="1" collapsed="1">
      <c r="A58" s="133" t="s">
        <v>2058</v>
      </c>
      <c r="B58" s="134"/>
      <c r="C58" s="173"/>
      <c r="D58" s="163"/>
      <c r="E58" s="134"/>
      <c r="F58" s="135"/>
    </row>
    <row r="59" spans="1:6" ht="12.75" customHeight="1" hidden="1" outlineLevel="1">
      <c r="A59" s="13" t="s">
        <v>2059</v>
      </c>
      <c r="B59" s="14" t="s">
        <v>2060</v>
      </c>
      <c r="C59" s="115">
        <v>55.45</v>
      </c>
      <c r="D59" s="147">
        <f aca="true" t="shared" si="4" ref="D59:D64">C59*Курс11*1.02</f>
        <v>5090.31</v>
      </c>
      <c r="E59" s="15">
        <v>74.30952312</v>
      </c>
      <c r="F59" s="35">
        <f aca="true" t="shared" si="5" ref="F59:F64">E59*Курс11*1.02</f>
        <v>6821.614222415999</v>
      </c>
    </row>
    <row r="60" spans="1:6" ht="12.75" customHeight="1" hidden="1" outlineLevel="1">
      <c r="A60" s="13" t="s">
        <v>2061</v>
      </c>
      <c r="B60" s="14" t="s">
        <v>2062</v>
      </c>
      <c r="C60" s="115">
        <v>42.53</v>
      </c>
      <c r="D60" s="147">
        <f t="shared" si="4"/>
        <v>3904.2540000000004</v>
      </c>
      <c r="E60" s="15">
        <v>56.98769286000001</v>
      </c>
      <c r="F60" s="35">
        <f t="shared" si="5"/>
        <v>5231.470204548001</v>
      </c>
    </row>
    <row r="61" spans="1:6" ht="12.75" customHeight="1" hidden="1" outlineLevel="1">
      <c r="A61" s="13" t="s">
        <v>2063</v>
      </c>
      <c r="B61" s="14" t="s">
        <v>2064</v>
      </c>
      <c r="C61" s="115">
        <v>36.01</v>
      </c>
      <c r="D61" s="147">
        <f t="shared" si="4"/>
        <v>3305.718</v>
      </c>
      <c r="E61" s="15">
        <v>48.24837969</v>
      </c>
      <c r="F61" s="35">
        <f t="shared" si="5"/>
        <v>4429.201255542001</v>
      </c>
    </row>
    <row r="62" spans="1:6" ht="12.75" customHeight="1" hidden="1" outlineLevel="1">
      <c r="A62" s="13" t="s">
        <v>2065</v>
      </c>
      <c r="B62" s="14" t="s">
        <v>2066</v>
      </c>
      <c r="C62" s="115">
        <v>36.01</v>
      </c>
      <c r="D62" s="147">
        <f t="shared" si="4"/>
        <v>3305.718</v>
      </c>
      <c r="E62" s="15">
        <v>48.24837969</v>
      </c>
      <c r="F62" s="35">
        <f t="shared" si="5"/>
        <v>4429.201255542001</v>
      </c>
    </row>
    <row r="63" spans="1:6" ht="12.75" customHeight="1" hidden="1" outlineLevel="1">
      <c r="A63" s="13" t="s">
        <v>2067</v>
      </c>
      <c r="B63" s="14" t="s">
        <v>2068</v>
      </c>
      <c r="C63" s="115">
        <v>29.19</v>
      </c>
      <c r="D63" s="147">
        <f t="shared" si="4"/>
        <v>2679.642</v>
      </c>
      <c r="E63" s="15">
        <v>39.11234880000001</v>
      </c>
      <c r="F63" s="35">
        <f t="shared" si="5"/>
        <v>3590.513619840001</v>
      </c>
    </row>
    <row r="64" spans="1:6" ht="12.75" customHeight="1" hidden="1" outlineLevel="1">
      <c r="A64" s="13" t="s">
        <v>2069</v>
      </c>
      <c r="B64" s="14" t="s">
        <v>2070</v>
      </c>
      <c r="C64" s="115">
        <v>26.08</v>
      </c>
      <c r="D64" s="147">
        <f t="shared" si="4"/>
        <v>2394.144</v>
      </c>
      <c r="E64" s="15">
        <v>34.94228220000001</v>
      </c>
      <c r="F64" s="35">
        <f t="shared" si="5"/>
        <v>3207.7015059600008</v>
      </c>
    </row>
    <row r="65" spans="1:6" ht="12.75" customHeight="1" collapsed="1">
      <c r="A65" s="133" t="s">
        <v>71</v>
      </c>
      <c r="B65" s="134"/>
      <c r="C65" s="173"/>
      <c r="D65" s="163"/>
      <c r="E65" s="134"/>
      <c r="F65" s="135"/>
    </row>
    <row r="66" spans="1:6" ht="12.75" customHeight="1" hidden="1" outlineLevel="1">
      <c r="A66" s="13" t="s">
        <v>2071</v>
      </c>
      <c r="B66" s="14" t="s">
        <v>2072</v>
      </c>
      <c r="C66" s="115">
        <v>36.47</v>
      </c>
      <c r="D66" s="147">
        <f aca="true" t="shared" si="6" ref="D66:D71">C66*Курс11*1.02</f>
        <v>3347.946</v>
      </c>
      <c r="E66" s="15">
        <v>48.86768481000001</v>
      </c>
      <c r="F66" s="35">
        <f aca="true" t="shared" si="7" ref="F66:F71">E66*Курс11*1.02</f>
        <v>4486.053465558001</v>
      </c>
    </row>
    <row r="67" spans="1:6" ht="12.75" customHeight="1" hidden="1" outlineLevel="1">
      <c r="A67" s="13" t="s">
        <v>2073</v>
      </c>
      <c r="B67" s="14" t="s">
        <v>2074</v>
      </c>
      <c r="C67" s="115">
        <v>29.75</v>
      </c>
      <c r="D67" s="147">
        <f t="shared" si="6"/>
        <v>2731.05</v>
      </c>
      <c r="E67" s="15">
        <v>39.8618577</v>
      </c>
      <c r="F67" s="35">
        <f t="shared" si="7"/>
        <v>3659.31853686</v>
      </c>
    </row>
    <row r="68" spans="1:6" ht="12.75" customHeight="1" hidden="1" outlineLevel="1">
      <c r="A68" s="13" t="s">
        <v>2075</v>
      </c>
      <c r="B68" s="14" t="s">
        <v>2076</v>
      </c>
      <c r="C68" s="115">
        <v>26.27</v>
      </c>
      <c r="D68" s="147">
        <f t="shared" si="6"/>
        <v>2411.5860000000002</v>
      </c>
      <c r="E68" s="15">
        <v>35.19638640000001</v>
      </c>
      <c r="F68" s="35">
        <f t="shared" si="7"/>
        <v>3231.028271520001</v>
      </c>
    </row>
    <row r="69" spans="1:6" ht="12.75" customHeight="1" hidden="1" outlineLevel="1">
      <c r="A69" s="13" t="s">
        <v>2077</v>
      </c>
      <c r="B69" s="14" t="s">
        <v>2078</v>
      </c>
      <c r="C69" s="115">
        <v>25.17</v>
      </c>
      <c r="D69" s="147">
        <f t="shared" si="6"/>
        <v>2310.606</v>
      </c>
      <c r="E69" s="15">
        <v>33.7298703</v>
      </c>
      <c r="F69" s="35">
        <f t="shared" si="7"/>
        <v>3096.4020935400004</v>
      </c>
    </row>
    <row r="70" spans="1:6" ht="12.75" customHeight="1" hidden="1" outlineLevel="1">
      <c r="A70" s="13" t="s">
        <v>2079</v>
      </c>
      <c r="B70" s="14" t="s">
        <v>2080</v>
      </c>
      <c r="C70" s="115">
        <v>22.87</v>
      </c>
      <c r="D70" s="147">
        <f t="shared" si="6"/>
        <v>2099.4660000000003</v>
      </c>
      <c r="E70" s="15">
        <v>30.650186490000003</v>
      </c>
      <c r="F70" s="35">
        <f t="shared" si="7"/>
        <v>2813.687119782</v>
      </c>
    </row>
    <row r="71" spans="1:6" ht="12.75" customHeight="1" hidden="1" outlineLevel="1">
      <c r="A71" s="13" t="s">
        <v>2081</v>
      </c>
      <c r="B71" s="14" t="s">
        <v>2082</v>
      </c>
      <c r="C71" s="115">
        <v>26.27</v>
      </c>
      <c r="D71" s="147">
        <f t="shared" si="6"/>
        <v>2411.5860000000002</v>
      </c>
      <c r="E71" s="15">
        <v>35.19638640000001</v>
      </c>
      <c r="F71" s="35">
        <f t="shared" si="7"/>
        <v>3231.028271520001</v>
      </c>
    </row>
    <row r="72" spans="1:6" ht="12.75" customHeight="1" collapsed="1">
      <c r="A72" s="133" t="s">
        <v>2083</v>
      </c>
      <c r="B72" s="134"/>
      <c r="C72" s="173"/>
      <c r="D72" s="163"/>
      <c r="E72" s="134"/>
      <c r="F72" s="135"/>
    </row>
    <row r="73" spans="1:6" ht="12.75" customHeight="1" hidden="1" outlineLevel="1">
      <c r="A73" s="13" t="s">
        <v>2084</v>
      </c>
      <c r="B73" s="14" t="s">
        <v>2085</v>
      </c>
      <c r="C73" s="115">
        <v>160.72</v>
      </c>
      <c r="D73" s="147">
        <f aca="true" t="shared" si="8" ref="D73:D83">C73*Курс11*1.02</f>
        <v>14754.096</v>
      </c>
      <c r="E73" s="15">
        <v>215.36059776</v>
      </c>
      <c r="F73" s="35">
        <f aca="true" t="shared" si="9" ref="F73:F83">E73*Курс11*1.02</f>
        <v>19770.102874368</v>
      </c>
    </row>
    <row r="74" spans="1:6" ht="12.75" customHeight="1" hidden="1" outlineLevel="1">
      <c r="A74" s="13" t="s">
        <v>2086</v>
      </c>
      <c r="B74" s="14" t="s">
        <v>2087</v>
      </c>
      <c r="C74" s="115">
        <v>130.13</v>
      </c>
      <c r="D74" s="147">
        <f t="shared" si="8"/>
        <v>11945.934</v>
      </c>
      <c r="E74" s="15">
        <v>174.3686658</v>
      </c>
      <c r="F74" s="35">
        <f t="shared" si="9"/>
        <v>16007.04352044</v>
      </c>
    </row>
    <row r="75" spans="1:6" ht="12.75" customHeight="1" hidden="1" outlineLevel="1">
      <c r="A75" s="13" t="s">
        <v>2088</v>
      </c>
      <c r="B75" s="14" t="s">
        <v>2089</v>
      </c>
      <c r="C75" s="115">
        <v>128.76</v>
      </c>
      <c r="D75" s="147">
        <f t="shared" si="8"/>
        <v>11820.168</v>
      </c>
      <c r="E75" s="15">
        <v>172.53320616000002</v>
      </c>
      <c r="F75" s="35">
        <f t="shared" si="9"/>
        <v>15838.548325488004</v>
      </c>
    </row>
    <row r="76" spans="1:6" ht="12.75" customHeight="1" hidden="1" outlineLevel="1">
      <c r="A76" s="13" t="s">
        <v>2090</v>
      </c>
      <c r="B76" s="14" t="s">
        <v>2091</v>
      </c>
      <c r="C76" s="115">
        <v>103.87</v>
      </c>
      <c r="D76" s="147">
        <f t="shared" si="8"/>
        <v>9535.266000000001</v>
      </c>
      <c r="E76" s="15">
        <v>139.1890227</v>
      </c>
      <c r="F76" s="35">
        <f t="shared" si="9"/>
        <v>12777.55228386</v>
      </c>
    </row>
    <row r="77" spans="1:6" ht="12.75" customHeight="1" hidden="1" outlineLevel="1">
      <c r="A77" s="13" t="s">
        <v>2092</v>
      </c>
      <c r="B77" s="14" t="s">
        <v>2093</v>
      </c>
      <c r="C77" s="115">
        <v>109.24</v>
      </c>
      <c r="D77" s="147">
        <f t="shared" si="8"/>
        <v>10028.232</v>
      </c>
      <c r="E77" s="15">
        <v>146.37790629</v>
      </c>
      <c r="F77" s="35">
        <f t="shared" si="9"/>
        <v>13437.491797422</v>
      </c>
    </row>
    <row r="78" spans="1:6" ht="12.75" customHeight="1" hidden="1" outlineLevel="1">
      <c r="A78" s="13" t="s">
        <v>2094</v>
      </c>
      <c r="B78" s="14" t="s">
        <v>2095</v>
      </c>
      <c r="C78" s="115">
        <v>113.12</v>
      </c>
      <c r="D78" s="147">
        <f t="shared" si="8"/>
        <v>10384.416000000001</v>
      </c>
      <c r="E78" s="15">
        <v>151.57837526999998</v>
      </c>
      <c r="F78" s="35">
        <f t="shared" si="9"/>
        <v>13914.894849785998</v>
      </c>
    </row>
    <row r="79" spans="1:6" ht="12.75" customHeight="1" hidden="1" outlineLevel="1">
      <c r="A79" s="13" t="s">
        <v>2096</v>
      </c>
      <c r="B79" s="14" t="s">
        <v>2097</v>
      </c>
      <c r="C79" s="115">
        <v>81.96</v>
      </c>
      <c r="D79" s="147">
        <f t="shared" si="8"/>
        <v>7523.928</v>
      </c>
      <c r="E79" s="15">
        <v>109.82166845999998</v>
      </c>
      <c r="F79" s="35">
        <f t="shared" si="9"/>
        <v>10081.629164627999</v>
      </c>
    </row>
    <row r="80" spans="1:6" ht="12.75" customHeight="1" hidden="1" outlineLevel="1">
      <c r="A80" s="13" t="s">
        <v>2098</v>
      </c>
      <c r="B80" s="14" t="s">
        <v>2099</v>
      </c>
      <c r="C80" s="115">
        <v>62.1</v>
      </c>
      <c r="D80" s="147">
        <f t="shared" si="8"/>
        <v>5700.78</v>
      </c>
      <c r="E80" s="15">
        <v>83.20750368</v>
      </c>
      <c r="F80" s="35">
        <f t="shared" si="9"/>
        <v>7638.448837824</v>
      </c>
    </row>
    <row r="81" spans="1:6" ht="12.75" customHeight="1" hidden="1" outlineLevel="1">
      <c r="A81" s="13" t="s">
        <v>2100</v>
      </c>
      <c r="B81" s="14" t="s">
        <v>2101</v>
      </c>
      <c r="C81" s="115">
        <v>69.63</v>
      </c>
      <c r="D81" s="147">
        <f t="shared" si="8"/>
        <v>6392.034</v>
      </c>
      <c r="E81" s="15">
        <v>93.3025317</v>
      </c>
      <c r="F81" s="35">
        <f t="shared" si="9"/>
        <v>8565.17241006</v>
      </c>
    </row>
    <row r="82" spans="1:6" ht="12.75" customHeight="1" hidden="1" outlineLevel="1">
      <c r="A82" s="13" t="s">
        <v>2102</v>
      </c>
      <c r="B82" s="14" t="s">
        <v>2103</v>
      </c>
      <c r="C82" s="115">
        <v>50.68</v>
      </c>
      <c r="D82" s="147">
        <f t="shared" si="8"/>
        <v>4652.424</v>
      </c>
      <c r="E82" s="15">
        <v>67.91200668</v>
      </c>
      <c r="F82" s="35">
        <f t="shared" si="9"/>
        <v>6234.322213224001</v>
      </c>
    </row>
    <row r="83" spans="1:6" ht="12.75" customHeight="1" hidden="1" outlineLevel="1">
      <c r="A83" s="13" t="s">
        <v>2104</v>
      </c>
      <c r="B83" s="14" t="s">
        <v>2105</v>
      </c>
      <c r="C83" s="115">
        <v>41.21</v>
      </c>
      <c r="D83" s="147">
        <f t="shared" si="8"/>
        <v>3783.078</v>
      </c>
      <c r="E83" s="15">
        <v>55.21674417</v>
      </c>
      <c r="F83" s="35">
        <f t="shared" si="9"/>
        <v>5068.897114806</v>
      </c>
    </row>
    <row r="84" spans="1:6" ht="12.75" customHeight="1" collapsed="1">
      <c r="A84" s="133" t="s">
        <v>2106</v>
      </c>
      <c r="B84" s="134"/>
      <c r="C84" s="173"/>
      <c r="D84" s="163"/>
      <c r="E84" s="134"/>
      <c r="F84" s="135"/>
    </row>
    <row r="85" spans="1:6" ht="12.75" customHeight="1" hidden="1" outlineLevel="1">
      <c r="A85" s="13" t="s">
        <v>2107</v>
      </c>
      <c r="B85" s="14" t="s">
        <v>2108</v>
      </c>
      <c r="C85" s="115">
        <v>180.12</v>
      </c>
      <c r="D85" s="147">
        <f aca="true" t="shared" si="10" ref="D85:D95">C85*Курс11*1.02</f>
        <v>16535.016</v>
      </c>
      <c r="E85" s="15">
        <v>241.36294266000002</v>
      </c>
      <c r="F85" s="35">
        <f aca="true" t="shared" si="11" ref="F85:F95">E85*Курс11*1.02</f>
        <v>22157.118136188</v>
      </c>
    </row>
    <row r="86" spans="1:6" ht="12.75" customHeight="1" hidden="1" outlineLevel="1">
      <c r="A86" s="13" t="s">
        <v>2109</v>
      </c>
      <c r="B86" s="14" t="s">
        <v>2110</v>
      </c>
      <c r="C86" s="115">
        <v>145.08</v>
      </c>
      <c r="D86" s="147">
        <f t="shared" si="10"/>
        <v>13318.344000000001</v>
      </c>
      <c r="E86" s="15">
        <v>194.40576686999998</v>
      </c>
      <c r="F86" s="35">
        <f t="shared" si="11"/>
        <v>17846.449398665998</v>
      </c>
    </row>
    <row r="87" spans="1:6" ht="12.75" customHeight="1" hidden="1" outlineLevel="1">
      <c r="A87" s="13" t="s">
        <v>2111</v>
      </c>
      <c r="B87" s="14" t="s">
        <v>2112</v>
      </c>
      <c r="C87" s="115">
        <v>145.54</v>
      </c>
      <c r="D87" s="147">
        <f t="shared" si="10"/>
        <v>13360.571999999998</v>
      </c>
      <c r="E87" s="15">
        <v>195.01758675</v>
      </c>
      <c r="F87" s="35">
        <f t="shared" si="11"/>
        <v>17902.61446365</v>
      </c>
    </row>
    <row r="88" spans="1:6" ht="12.75" customHeight="1" hidden="1" outlineLevel="1">
      <c r="A88" s="13" t="s">
        <v>2113</v>
      </c>
      <c r="B88" s="14" t="s">
        <v>2114</v>
      </c>
      <c r="C88" s="115">
        <v>116.77</v>
      </c>
      <c r="D88" s="147">
        <f t="shared" si="10"/>
        <v>10719.485999999999</v>
      </c>
      <c r="E88" s="15">
        <v>156.47293431</v>
      </c>
      <c r="F88" s="35">
        <f t="shared" si="11"/>
        <v>14364.215369658</v>
      </c>
    </row>
    <row r="89" spans="1:6" ht="12.75" customHeight="1" hidden="1" outlineLevel="1">
      <c r="A89" s="13" t="s">
        <v>2115</v>
      </c>
      <c r="B89" s="14" t="s">
        <v>2116</v>
      </c>
      <c r="C89" s="115">
        <v>117.11</v>
      </c>
      <c r="D89" s="147">
        <f t="shared" si="10"/>
        <v>10750.698</v>
      </c>
      <c r="E89" s="15">
        <v>156.93179922000002</v>
      </c>
      <c r="F89" s="35">
        <f t="shared" si="11"/>
        <v>14406.339168396002</v>
      </c>
    </row>
    <row r="90" spans="1:6" ht="12.75" customHeight="1" hidden="1" outlineLevel="1">
      <c r="A90" s="13" t="s">
        <v>2117</v>
      </c>
      <c r="B90" s="14" t="s">
        <v>2118</v>
      </c>
      <c r="C90" s="115">
        <v>119.51</v>
      </c>
      <c r="D90" s="147">
        <f t="shared" si="10"/>
        <v>10971.018</v>
      </c>
      <c r="E90" s="15">
        <v>160.14385359</v>
      </c>
      <c r="F90" s="35">
        <f t="shared" si="11"/>
        <v>14701.205759561999</v>
      </c>
    </row>
    <row r="91" spans="1:6" ht="12.75" customHeight="1" hidden="1" outlineLevel="1">
      <c r="A91" s="13" t="s">
        <v>2119</v>
      </c>
      <c r="B91" s="14" t="s">
        <v>2120</v>
      </c>
      <c r="C91" s="115">
        <v>87.44</v>
      </c>
      <c r="D91" s="147">
        <f t="shared" si="10"/>
        <v>8026.991999999999</v>
      </c>
      <c r="E91" s="15">
        <v>117.16350702</v>
      </c>
      <c r="F91" s="35">
        <f t="shared" si="11"/>
        <v>10755.609944436</v>
      </c>
    </row>
    <row r="92" spans="1:6" ht="12.75" customHeight="1" hidden="1" outlineLevel="1">
      <c r="A92" s="13" t="s">
        <v>2121</v>
      </c>
      <c r="B92" s="14" t="s">
        <v>2122</v>
      </c>
      <c r="C92" s="115">
        <v>70.54</v>
      </c>
      <c r="D92" s="147">
        <f t="shared" si="10"/>
        <v>6475.572</v>
      </c>
      <c r="E92" s="15">
        <v>94.52617146</v>
      </c>
      <c r="F92" s="35">
        <f t="shared" si="11"/>
        <v>8677.502540028</v>
      </c>
    </row>
    <row r="93" spans="1:6" ht="12.75" customHeight="1" hidden="1" outlineLevel="1">
      <c r="A93" s="13" t="s">
        <v>2123</v>
      </c>
      <c r="B93" s="14" t="s">
        <v>2124</v>
      </c>
      <c r="C93" s="115">
        <v>74.65</v>
      </c>
      <c r="D93" s="147">
        <f t="shared" si="10"/>
        <v>6852.870000000001</v>
      </c>
      <c r="E93" s="15">
        <v>100.03255038</v>
      </c>
      <c r="F93" s="35">
        <f t="shared" si="11"/>
        <v>9182.988124884001</v>
      </c>
    </row>
    <row r="94" spans="1:6" ht="12.75" customHeight="1" hidden="1" outlineLevel="1">
      <c r="A94" s="13" t="s">
        <v>2125</v>
      </c>
      <c r="B94" s="14" t="s">
        <v>2126</v>
      </c>
      <c r="C94" s="115">
        <v>53.88</v>
      </c>
      <c r="D94" s="147">
        <f t="shared" si="10"/>
        <v>4946.184</v>
      </c>
      <c r="E94" s="15">
        <v>72.19474584</v>
      </c>
      <c r="F94" s="35">
        <f t="shared" si="11"/>
        <v>6627.477668112</v>
      </c>
    </row>
    <row r="95" spans="1:6" ht="12.75" customHeight="1" hidden="1" outlineLevel="1">
      <c r="A95" s="13" t="s">
        <v>2127</v>
      </c>
      <c r="B95" s="14" t="s">
        <v>2128</v>
      </c>
      <c r="C95" s="115">
        <v>43.6</v>
      </c>
      <c r="D95" s="147">
        <f t="shared" si="10"/>
        <v>4002.48</v>
      </c>
      <c r="E95" s="15">
        <v>58.42879854</v>
      </c>
      <c r="F95" s="35">
        <f t="shared" si="11"/>
        <v>5363.763705972001</v>
      </c>
    </row>
    <row r="96" spans="1:6" ht="12.75" customHeight="1" collapsed="1">
      <c r="A96" s="133" t="s">
        <v>2129</v>
      </c>
      <c r="B96" s="134"/>
      <c r="C96" s="173"/>
      <c r="D96" s="163"/>
      <c r="E96" s="134"/>
      <c r="F96" s="135"/>
    </row>
    <row r="97" spans="1:6" ht="12.75" customHeight="1" hidden="1" outlineLevel="1">
      <c r="A97" s="13" t="s">
        <v>2130</v>
      </c>
      <c r="B97" s="14" t="s">
        <v>2131</v>
      </c>
      <c r="C97" s="115">
        <v>280.34</v>
      </c>
      <c r="D97" s="147">
        <f>C97*Курс11*1.02</f>
        <v>25735.212</v>
      </c>
      <c r="E97" s="15">
        <v>375.65740632</v>
      </c>
      <c r="F97" s="35">
        <f>E97*Курс11*1.02</f>
        <v>34485.349900176</v>
      </c>
    </row>
    <row r="98" spans="1:6" ht="12.75" customHeight="1" hidden="1" outlineLevel="1">
      <c r="A98" s="13" t="s">
        <v>2132</v>
      </c>
      <c r="B98" s="14" t="s">
        <v>2133</v>
      </c>
      <c r="C98" s="115">
        <v>222.81</v>
      </c>
      <c r="D98" s="147">
        <f>C98*Курс11*1.02</f>
        <v>20453.958000000002</v>
      </c>
      <c r="E98" s="15">
        <v>298.56810143999996</v>
      </c>
      <c r="F98" s="35">
        <f>E98*Курс11*1.02</f>
        <v>27408.551712192</v>
      </c>
    </row>
    <row r="99" spans="1:6" ht="12.75" customHeight="1" collapsed="1">
      <c r="A99" s="133" t="s">
        <v>2134</v>
      </c>
      <c r="B99" s="134"/>
      <c r="C99" s="173"/>
      <c r="D99" s="163"/>
      <c r="E99" s="134"/>
      <c r="F99" s="135"/>
    </row>
    <row r="100" spans="1:6" ht="12.75" customHeight="1" hidden="1" outlineLevel="1">
      <c r="A100" s="13" t="s">
        <v>2135</v>
      </c>
      <c r="B100" s="14" t="s">
        <v>2136</v>
      </c>
      <c r="C100" s="115">
        <v>250.44</v>
      </c>
      <c r="D100" s="147">
        <f>C100*Курс11*1.02</f>
        <v>22990.392</v>
      </c>
      <c r="E100" s="15">
        <v>335.58320418000005</v>
      </c>
      <c r="F100" s="35">
        <f>E100*Курс11*1.02</f>
        <v>30806.538143724007</v>
      </c>
    </row>
    <row r="101" spans="1:6" ht="12.75" customHeight="1" hidden="1" outlineLevel="1">
      <c r="A101" s="13" t="s">
        <v>2137</v>
      </c>
      <c r="B101" s="14" t="s">
        <v>2138</v>
      </c>
      <c r="C101" s="115">
        <v>199.98</v>
      </c>
      <c r="D101" s="147">
        <f>C101*Курс11*1.02</f>
        <v>18358.164</v>
      </c>
      <c r="E101" s="15">
        <v>267.97710744</v>
      </c>
      <c r="F101" s="35">
        <f>E101*Курс11*1.02</f>
        <v>24600.298462992</v>
      </c>
    </row>
    <row r="102" spans="1:6" ht="12.75" customHeight="1" collapsed="1">
      <c r="A102" s="133" t="s">
        <v>2139</v>
      </c>
      <c r="B102" s="134"/>
      <c r="C102" s="173"/>
      <c r="D102" s="163"/>
      <c r="E102" s="134"/>
      <c r="F102" s="135"/>
    </row>
    <row r="103" spans="1:6" ht="12.75" customHeight="1" hidden="1" outlineLevel="1">
      <c r="A103" s="14" t="s">
        <v>2140</v>
      </c>
      <c r="B103" s="14" t="s">
        <v>2141</v>
      </c>
      <c r="C103" s="115">
        <v>179.74</v>
      </c>
      <c r="D103" s="147">
        <f>C103*Курс11*1.02</f>
        <v>16500.132</v>
      </c>
      <c r="E103" s="15">
        <v>240.85160000000002</v>
      </c>
      <c r="F103" s="35">
        <f>E103*Курс11*1.02</f>
        <v>22110.17688</v>
      </c>
    </row>
    <row r="104" spans="1:6" ht="12.75" customHeight="1" hidden="1" outlineLevel="1">
      <c r="A104" s="14" t="s">
        <v>2142</v>
      </c>
      <c r="B104" s="14" t="s">
        <v>2143</v>
      </c>
      <c r="C104" s="115">
        <v>123.68</v>
      </c>
      <c r="D104" s="147">
        <f>C104*Курс11*1.02</f>
        <v>11353.824</v>
      </c>
      <c r="E104" s="15">
        <v>165.73120000000003</v>
      </c>
      <c r="F104" s="35">
        <f>E104*Курс11*1.02</f>
        <v>15214.124160000003</v>
      </c>
    </row>
    <row r="105" spans="1:6" ht="12.75" customHeight="1" collapsed="1">
      <c r="A105" s="133" t="s">
        <v>2144</v>
      </c>
      <c r="B105" s="134"/>
      <c r="C105" s="173"/>
      <c r="D105" s="163"/>
      <c r="E105" s="134"/>
      <c r="F105" s="135"/>
    </row>
    <row r="106" spans="1:6" ht="12.75" customHeight="1" hidden="1" outlineLevel="1">
      <c r="A106" s="13" t="s">
        <v>2145</v>
      </c>
      <c r="B106" s="14" t="s">
        <v>2146</v>
      </c>
      <c r="C106" s="115">
        <v>89.14</v>
      </c>
      <c r="D106" s="147">
        <f>C106*Курс11*1.02</f>
        <v>8183.052000000001</v>
      </c>
      <c r="E106" s="15">
        <v>119.4437475</v>
      </c>
      <c r="F106" s="35">
        <f>E106*Курс11*1.02</f>
        <v>10964.936020500001</v>
      </c>
    </row>
    <row r="107" spans="1:6" ht="12.75" customHeight="1" hidden="1" outlineLevel="1">
      <c r="A107" s="13" t="s">
        <v>2147</v>
      </c>
      <c r="B107" s="14" t="s">
        <v>2148</v>
      </c>
      <c r="C107" s="115">
        <v>106.82</v>
      </c>
      <c r="D107" s="147">
        <f>C107*Курс11*1.02</f>
        <v>9806.076</v>
      </c>
      <c r="E107" s="15">
        <v>143.14290375</v>
      </c>
      <c r="F107" s="35">
        <f>E107*Курс11*1.02</f>
        <v>13140.518564249998</v>
      </c>
    </row>
    <row r="108" spans="1:6" ht="12.75" customHeight="1" hidden="1" outlineLevel="1">
      <c r="A108" s="13" t="s">
        <v>2149</v>
      </c>
      <c r="B108" s="14" t="s">
        <v>2150</v>
      </c>
      <c r="C108" s="115">
        <v>102.38</v>
      </c>
      <c r="D108" s="147">
        <f>C108*Курс11*1.02</f>
        <v>9398.483999999999</v>
      </c>
      <c r="E108" s="15">
        <v>137.18425875</v>
      </c>
      <c r="F108" s="35">
        <f>E108*Курс11*1.02</f>
        <v>12593.51495325</v>
      </c>
    </row>
    <row r="109" spans="1:6" ht="12.75" customHeight="1" hidden="1" outlineLevel="1">
      <c r="A109" s="13" t="s">
        <v>2151</v>
      </c>
      <c r="B109" s="14" t="s">
        <v>2152</v>
      </c>
      <c r="C109" s="115">
        <v>80.79</v>
      </c>
      <c r="D109" s="147">
        <f>C109*Курс11*1.02</f>
        <v>7416.522000000001</v>
      </c>
      <c r="E109" s="15">
        <v>108.26257176</v>
      </c>
      <c r="F109" s="35">
        <f>E109*Курс11*1.02</f>
        <v>9938.504087567999</v>
      </c>
    </row>
    <row r="110" spans="1:6" ht="12.75" customHeight="1" hidden="1" outlineLevel="1">
      <c r="A110" s="13" t="s">
        <v>2153</v>
      </c>
      <c r="B110" s="14" t="s">
        <v>2154</v>
      </c>
      <c r="C110" s="115">
        <v>75.9</v>
      </c>
      <c r="D110" s="147">
        <f>C110*Курс11*1.02</f>
        <v>6967.620000000001</v>
      </c>
      <c r="E110" s="15">
        <v>101.71022904</v>
      </c>
      <c r="F110" s="35">
        <f>E110*Курс11*1.02</f>
        <v>9336.999025871999</v>
      </c>
    </row>
    <row r="111" spans="1:6" ht="12.75" customHeight="1" collapsed="1">
      <c r="A111" s="136" t="s">
        <v>2155</v>
      </c>
      <c r="B111" s="137"/>
      <c r="C111" s="174"/>
      <c r="D111" s="163"/>
      <c r="E111" s="137"/>
      <c r="F111" s="138"/>
    </row>
    <row r="112" spans="1:6" ht="12.75" customHeight="1" hidden="1" outlineLevel="1">
      <c r="A112" s="13" t="s">
        <v>2156</v>
      </c>
      <c r="B112" s="14" t="s">
        <v>2157</v>
      </c>
      <c r="C112" s="115">
        <v>87.78</v>
      </c>
      <c r="D112" s="147">
        <f aca="true" t="shared" si="12" ref="D112:D120">C112*Курс11*1.02</f>
        <v>8058.204</v>
      </c>
      <c r="E112" s="15">
        <v>117.62237193000001</v>
      </c>
      <c r="F112" s="35">
        <f aca="true" t="shared" si="13" ref="F112:F120">E112*Курс11*1.02</f>
        <v>10797.733743174002</v>
      </c>
    </row>
    <row r="113" spans="1:6" ht="12.75" customHeight="1" hidden="1" outlineLevel="1">
      <c r="A113" s="13" t="s">
        <v>2158</v>
      </c>
      <c r="B113" s="14" t="s">
        <v>2159</v>
      </c>
      <c r="C113" s="115">
        <v>67.57</v>
      </c>
      <c r="D113" s="147">
        <f t="shared" si="12"/>
        <v>6202.9259999999995</v>
      </c>
      <c r="E113" s="15">
        <v>90.54934224</v>
      </c>
      <c r="F113" s="35">
        <f t="shared" si="13"/>
        <v>8312.429617632</v>
      </c>
    </row>
    <row r="114" spans="1:6" ht="12.75" customHeight="1" hidden="1" outlineLevel="1">
      <c r="A114" s="13" t="s">
        <v>2160</v>
      </c>
      <c r="B114" s="14" t="s">
        <v>2161</v>
      </c>
      <c r="C114" s="115">
        <v>63.12</v>
      </c>
      <c r="D114" s="147">
        <f t="shared" si="12"/>
        <v>5794.416</v>
      </c>
      <c r="E114" s="15">
        <v>84.58409841</v>
      </c>
      <c r="F114" s="35">
        <f t="shared" si="13"/>
        <v>7764.820234037999</v>
      </c>
    </row>
    <row r="115" spans="1:6" ht="12.75" customHeight="1" hidden="1" outlineLevel="1">
      <c r="A115" s="13" t="s">
        <v>2162</v>
      </c>
      <c r="B115" s="14" t="s">
        <v>2163</v>
      </c>
      <c r="C115" s="115">
        <v>48.51</v>
      </c>
      <c r="D115" s="147">
        <f t="shared" si="12"/>
        <v>4453.218</v>
      </c>
      <c r="E115" s="15">
        <v>65.00586225</v>
      </c>
      <c r="F115" s="35">
        <f t="shared" si="13"/>
        <v>5967.53815455</v>
      </c>
    </row>
    <row r="116" spans="1:6" ht="12.75" customHeight="1" hidden="1" outlineLevel="1">
      <c r="A116" s="13" t="s">
        <v>2164</v>
      </c>
      <c r="B116" s="14" t="s">
        <v>2165</v>
      </c>
      <c r="C116" s="115">
        <v>35.16</v>
      </c>
      <c r="D116" s="147">
        <f t="shared" si="12"/>
        <v>3227.6879999999996</v>
      </c>
      <c r="E116" s="15">
        <v>47.11013076000001</v>
      </c>
      <c r="F116" s="35">
        <f t="shared" si="13"/>
        <v>4324.710003768001</v>
      </c>
    </row>
    <row r="117" spans="1:6" ht="12.75" customHeight="1" hidden="1" outlineLevel="1">
      <c r="A117" s="13" t="s">
        <v>2166</v>
      </c>
      <c r="B117" s="14" t="s">
        <v>2167</v>
      </c>
      <c r="C117" s="115">
        <v>38.47</v>
      </c>
      <c r="D117" s="147">
        <f t="shared" si="12"/>
        <v>3531.546</v>
      </c>
      <c r="E117" s="15">
        <v>51.545824890000006</v>
      </c>
      <c r="F117" s="35">
        <f t="shared" si="13"/>
        <v>4731.906724902001</v>
      </c>
    </row>
    <row r="118" spans="1:6" ht="12.75" customHeight="1" hidden="1" outlineLevel="1">
      <c r="A118" s="13" t="s">
        <v>2168</v>
      </c>
      <c r="B118" s="14" t="s">
        <v>2169</v>
      </c>
      <c r="C118" s="115">
        <v>45.32</v>
      </c>
      <c r="D118" s="147">
        <f t="shared" si="12"/>
        <v>4160.376</v>
      </c>
      <c r="E118" s="15">
        <v>60.72312309000001</v>
      </c>
      <c r="F118" s="35">
        <f t="shared" si="13"/>
        <v>5574.382699662001</v>
      </c>
    </row>
    <row r="119" spans="1:6" ht="12.75" customHeight="1" hidden="1" outlineLevel="1">
      <c r="A119" s="13" t="s">
        <v>2170</v>
      </c>
      <c r="B119" s="14" t="s">
        <v>2171</v>
      </c>
      <c r="C119" s="115">
        <v>24.08</v>
      </c>
      <c r="D119" s="147">
        <f t="shared" si="12"/>
        <v>2210.544</v>
      </c>
      <c r="E119" s="15">
        <v>32.27349867</v>
      </c>
      <c r="F119" s="35">
        <f t="shared" si="13"/>
        <v>2962.707177906</v>
      </c>
    </row>
    <row r="120" spans="1:6" ht="12.75" customHeight="1" hidden="1" outlineLevel="1">
      <c r="A120" s="13" t="s">
        <v>2172</v>
      </c>
      <c r="B120" s="14" t="s">
        <v>2173</v>
      </c>
      <c r="C120" s="115">
        <v>18.61</v>
      </c>
      <c r="D120" s="147">
        <f t="shared" si="12"/>
        <v>1708.398</v>
      </c>
      <c r="E120" s="15">
        <v>24.931660110000003</v>
      </c>
      <c r="F120" s="35">
        <f t="shared" si="13"/>
        <v>2288.7263980980006</v>
      </c>
    </row>
    <row r="121" spans="1:6" ht="12.75" customHeight="1" collapsed="1">
      <c r="A121" s="136" t="s">
        <v>2174</v>
      </c>
      <c r="B121" s="137"/>
      <c r="C121" s="174"/>
      <c r="D121" s="163"/>
      <c r="E121" s="137"/>
      <c r="F121" s="138"/>
    </row>
    <row r="122" spans="1:6" ht="12.75" customHeight="1" hidden="1" outlineLevel="1">
      <c r="A122" s="13" t="s">
        <v>2175</v>
      </c>
      <c r="B122" s="14" t="s">
        <v>2176</v>
      </c>
      <c r="C122" s="115">
        <v>93.83</v>
      </c>
      <c r="D122" s="147">
        <f aca="true" t="shared" si="14" ref="D122:D130">C122*Курс11*1.02</f>
        <v>8613.594000000001</v>
      </c>
      <c r="E122" s="15">
        <v>125.72898534000001</v>
      </c>
      <c r="F122" s="35">
        <f aca="true" t="shared" si="15" ref="F122:F130">E122*Курс11*1.02</f>
        <v>11541.920854212001</v>
      </c>
    </row>
    <row r="123" spans="1:6" ht="12.75" customHeight="1" hidden="1" outlineLevel="1">
      <c r="A123" s="13" t="s">
        <v>2177</v>
      </c>
      <c r="B123" s="14" t="s">
        <v>2178</v>
      </c>
      <c r="C123" s="115">
        <v>74.54</v>
      </c>
      <c r="D123" s="147">
        <f t="shared" si="14"/>
        <v>6842.772000000001</v>
      </c>
      <c r="E123" s="15">
        <v>99.87959541</v>
      </c>
      <c r="F123" s="35">
        <f t="shared" si="15"/>
        <v>9168.946858638</v>
      </c>
    </row>
    <row r="124" spans="1:6" ht="12.75" customHeight="1" hidden="1" outlineLevel="1">
      <c r="A124" s="13" t="s">
        <v>2179</v>
      </c>
      <c r="B124" s="14" t="s">
        <v>2180</v>
      </c>
      <c r="C124" s="115">
        <v>67.35</v>
      </c>
      <c r="D124" s="147">
        <f t="shared" si="14"/>
        <v>6182.73</v>
      </c>
      <c r="E124" s="15">
        <v>90.2434323</v>
      </c>
      <c r="F124" s="35">
        <f t="shared" si="15"/>
        <v>8284.34708514</v>
      </c>
    </row>
    <row r="125" spans="1:6" ht="12.75" customHeight="1" hidden="1" outlineLevel="1">
      <c r="A125" s="13" t="s">
        <v>2181</v>
      </c>
      <c r="B125" s="14" t="s">
        <v>2182</v>
      </c>
      <c r="C125" s="115">
        <v>54.9</v>
      </c>
      <c r="D125" s="147">
        <f t="shared" si="14"/>
        <v>5039.82</v>
      </c>
      <c r="E125" s="15">
        <v>73.57134057</v>
      </c>
      <c r="F125" s="35">
        <f t="shared" si="15"/>
        <v>6753.849064326</v>
      </c>
    </row>
    <row r="126" spans="1:6" ht="12.75" customHeight="1" hidden="1" outlineLevel="1">
      <c r="A126" s="13" t="s">
        <v>2183</v>
      </c>
      <c r="B126" s="14" t="s">
        <v>2184</v>
      </c>
      <c r="C126" s="115">
        <v>40.75</v>
      </c>
      <c r="D126" s="147">
        <f t="shared" si="14"/>
        <v>3740.85</v>
      </c>
      <c r="E126" s="15">
        <v>54.60492429000001</v>
      </c>
      <c r="F126" s="35">
        <f t="shared" si="15"/>
        <v>5012.732049822001</v>
      </c>
    </row>
    <row r="127" spans="1:6" ht="12.75" customHeight="1" hidden="1" outlineLevel="1">
      <c r="A127" s="13" t="s">
        <v>2185</v>
      </c>
      <c r="B127" s="14" t="s">
        <v>2186</v>
      </c>
      <c r="C127" s="115">
        <v>44.86</v>
      </c>
      <c r="D127" s="147">
        <f t="shared" si="14"/>
        <v>4118.148</v>
      </c>
      <c r="E127" s="15">
        <v>60.11130320999999</v>
      </c>
      <c r="F127" s="35">
        <f t="shared" si="15"/>
        <v>5518.217634677999</v>
      </c>
    </row>
    <row r="128" spans="1:6" ht="12.75" customHeight="1" hidden="1" outlineLevel="1">
      <c r="A128" s="13" t="s">
        <v>2187</v>
      </c>
      <c r="B128" s="14" t="s">
        <v>2188</v>
      </c>
      <c r="C128" s="115">
        <v>54.79</v>
      </c>
      <c r="D128" s="147">
        <f t="shared" si="14"/>
        <v>5029.722000000001</v>
      </c>
      <c r="E128" s="15">
        <v>73.41838560000001</v>
      </c>
      <c r="F128" s="35">
        <f t="shared" si="15"/>
        <v>6739.807798080001</v>
      </c>
    </row>
    <row r="129" spans="1:6" ht="12.75" customHeight="1" hidden="1" outlineLevel="1">
      <c r="A129" s="13" t="s">
        <v>2189</v>
      </c>
      <c r="B129" s="14" t="s">
        <v>2190</v>
      </c>
      <c r="C129" s="115">
        <v>28.31</v>
      </c>
      <c r="D129" s="147">
        <f t="shared" si="14"/>
        <v>2598.858</v>
      </c>
      <c r="E129" s="15">
        <v>37.93283256</v>
      </c>
      <c r="F129" s="35">
        <f t="shared" si="15"/>
        <v>3482.234029008</v>
      </c>
    </row>
    <row r="130" spans="1:6" ht="12.75" customHeight="1" hidden="1" outlineLevel="1">
      <c r="A130" s="13" t="s">
        <v>2191</v>
      </c>
      <c r="B130" s="14" t="s">
        <v>2192</v>
      </c>
      <c r="C130" s="115">
        <v>20.77</v>
      </c>
      <c r="D130" s="147">
        <f t="shared" si="14"/>
        <v>1906.686</v>
      </c>
      <c r="E130" s="15">
        <v>27.83780454</v>
      </c>
      <c r="F130" s="35">
        <f t="shared" si="15"/>
        <v>2555.510456772</v>
      </c>
    </row>
    <row r="131" spans="1:6" ht="12.75" customHeight="1" collapsed="1">
      <c r="A131" s="133" t="s">
        <v>497</v>
      </c>
      <c r="B131" s="134"/>
      <c r="C131" s="173"/>
      <c r="D131" s="163"/>
      <c r="E131" s="134"/>
      <c r="F131" s="135"/>
    </row>
    <row r="132" spans="1:6" ht="12.75" customHeight="1" hidden="1" outlineLevel="1">
      <c r="A132" s="13" t="s">
        <v>2193</v>
      </c>
      <c r="B132" s="14" t="s">
        <v>2194</v>
      </c>
      <c r="C132" s="115">
        <v>22.83</v>
      </c>
      <c r="D132" s="147">
        <f>C132*Курс11*1.02</f>
        <v>2095.794</v>
      </c>
      <c r="E132" s="15">
        <v>30.590994</v>
      </c>
      <c r="F132" s="35">
        <f>E132*Курс11*1.02</f>
        <v>2808.2532492</v>
      </c>
    </row>
    <row r="133" spans="1:6" ht="12.75" customHeight="1" collapsed="1">
      <c r="A133" s="133" t="s">
        <v>2195</v>
      </c>
      <c r="B133" s="134"/>
      <c r="C133" s="173"/>
      <c r="D133" s="163"/>
      <c r="E133" s="134"/>
      <c r="F133" s="135"/>
    </row>
    <row r="134" spans="1:6" ht="12.75" customHeight="1" hidden="1" outlineLevel="1">
      <c r="A134" s="13" t="s">
        <v>2196</v>
      </c>
      <c r="B134" s="14" t="s">
        <v>2197</v>
      </c>
      <c r="C134" s="115">
        <v>42.45</v>
      </c>
      <c r="D134" s="147">
        <f aca="true" t="shared" si="16" ref="D134:D140">C134*Курс11*1.02</f>
        <v>3896.9100000000003</v>
      </c>
      <c r="E134" s="15">
        <v>56.877975</v>
      </c>
      <c r="F134" s="35">
        <f aca="true" t="shared" si="17" ref="F134:F140">E134*Курс11*1.02</f>
        <v>5221.398105</v>
      </c>
    </row>
    <row r="135" spans="1:6" ht="12.75" customHeight="1" hidden="1" outlineLevel="1">
      <c r="A135" s="13" t="s">
        <v>2198</v>
      </c>
      <c r="B135" s="14" t="s">
        <v>2199</v>
      </c>
      <c r="C135" s="115">
        <v>71.36</v>
      </c>
      <c r="D135" s="147">
        <f t="shared" si="16"/>
        <v>6550.848</v>
      </c>
      <c r="E135" s="15">
        <v>95.61684972000002</v>
      </c>
      <c r="F135" s="35">
        <f t="shared" si="17"/>
        <v>8777.626804296002</v>
      </c>
    </row>
    <row r="136" spans="1:6" ht="12.75" customHeight="1" hidden="1" outlineLevel="1">
      <c r="A136" s="13" t="s">
        <v>2200</v>
      </c>
      <c r="B136" s="14" t="s">
        <v>2201</v>
      </c>
      <c r="C136" s="115">
        <v>89.76</v>
      </c>
      <c r="D136" s="147">
        <f t="shared" si="16"/>
        <v>8239.968</v>
      </c>
      <c r="E136" s="15">
        <v>120.27795780000001</v>
      </c>
      <c r="F136" s="35">
        <f t="shared" si="17"/>
        <v>11041.51652604</v>
      </c>
    </row>
    <row r="137" spans="1:6" ht="12.75" customHeight="1" hidden="1" outlineLevel="1">
      <c r="A137" s="13" t="s">
        <v>2202</v>
      </c>
      <c r="B137" s="14" t="s">
        <v>2203</v>
      </c>
      <c r="C137" s="115">
        <v>67.81</v>
      </c>
      <c r="D137" s="147">
        <f t="shared" si="16"/>
        <v>6224.9580000000005</v>
      </c>
      <c r="E137" s="15">
        <v>90.86933624999999</v>
      </c>
      <c r="F137" s="35">
        <f t="shared" si="17"/>
        <v>8341.80506775</v>
      </c>
    </row>
    <row r="138" spans="1:6" ht="12.75" customHeight="1" hidden="1" outlineLevel="1">
      <c r="A138" s="13" t="s">
        <v>2204</v>
      </c>
      <c r="B138" s="14" t="s">
        <v>2205</v>
      </c>
      <c r="C138" s="115">
        <v>4.79</v>
      </c>
      <c r="D138" s="147">
        <f t="shared" si="16"/>
        <v>439.72200000000004</v>
      </c>
      <c r="E138" s="15">
        <v>6.42410874</v>
      </c>
      <c r="F138" s="35">
        <f t="shared" si="17"/>
        <v>589.7331823320001</v>
      </c>
    </row>
    <row r="139" spans="1:6" ht="12.75" customHeight="1" hidden="1" outlineLevel="1">
      <c r="A139" s="13" t="s">
        <v>2206</v>
      </c>
      <c r="B139" s="14" t="s">
        <v>2207</v>
      </c>
      <c r="C139" s="115">
        <v>13.58</v>
      </c>
      <c r="D139" s="147">
        <f t="shared" si="16"/>
        <v>1246.644</v>
      </c>
      <c r="E139" s="15">
        <v>18.20164143</v>
      </c>
      <c r="F139" s="35">
        <f t="shared" si="17"/>
        <v>1670.910683274</v>
      </c>
    </row>
    <row r="140" spans="1:6" ht="12.75" customHeight="1" hidden="1" outlineLevel="1">
      <c r="A140" s="13" t="s">
        <v>2208</v>
      </c>
      <c r="B140" s="14" t="s">
        <v>2209</v>
      </c>
      <c r="C140" s="115">
        <v>11.07</v>
      </c>
      <c r="D140" s="147">
        <f t="shared" si="16"/>
        <v>1016.2260000000001</v>
      </c>
      <c r="E140" s="15">
        <v>14.836632089999998</v>
      </c>
      <c r="F140" s="35">
        <f t="shared" si="17"/>
        <v>1362.002825862</v>
      </c>
    </row>
    <row r="141" spans="1:6" ht="12.75" customHeight="1" collapsed="1">
      <c r="A141" s="133" t="s">
        <v>120</v>
      </c>
      <c r="B141" s="134"/>
      <c r="C141" s="173"/>
      <c r="D141" s="163"/>
      <c r="E141" s="134"/>
      <c r="F141" s="135"/>
    </row>
    <row r="142" spans="1:6" ht="12.75" customHeight="1" hidden="1" outlineLevel="1">
      <c r="A142" s="13" t="s">
        <v>2210</v>
      </c>
      <c r="B142" s="14" t="s">
        <v>2211</v>
      </c>
      <c r="C142" s="115">
        <v>27.74</v>
      </c>
      <c r="D142" s="147">
        <f>C142*Курс11*1.02</f>
        <v>2546.532</v>
      </c>
      <c r="E142" s="15">
        <v>37.16805771000001</v>
      </c>
      <c r="F142" s="35">
        <f>E142*Курс11*1.02</f>
        <v>3412.027697778001</v>
      </c>
    </row>
    <row r="143" spans="1:6" ht="12.75" customHeight="1" hidden="1" outlineLevel="1">
      <c r="A143" s="13" t="s">
        <v>2212</v>
      </c>
      <c r="B143" s="14" t="s">
        <v>2213</v>
      </c>
      <c r="C143" s="115">
        <v>19.06</v>
      </c>
      <c r="D143" s="147">
        <f>C143*Курс11*1.02</f>
        <v>1749.7079999999999</v>
      </c>
      <c r="E143" s="15">
        <v>25.543479989999998</v>
      </c>
      <c r="F143" s="35">
        <f>E143*Курс11*1.02</f>
        <v>2344.891463082</v>
      </c>
    </row>
    <row r="144" spans="1:6" ht="12.75" customHeight="1" hidden="1" outlineLevel="1">
      <c r="A144" s="13" t="s">
        <v>2214</v>
      </c>
      <c r="B144" s="14" t="s">
        <v>2215</v>
      </c>
      <c r="C144" s="115">
        <v>19.4</v>
      </c>
      <c r="D144" s="147">
        <f>C144*Курс11*1.02</f>
        <v>1780.9199999999998</v>
      </c>
      <c r="E144" s="15">
        <v>26.001360000000002</v>
      </c>
      <c r="F144" s="35">
        <f>E144*Курс11*1.02</f>
        <v>2386.924848</v>
      </c>
    </row>
    <row r="145" spans="1:6" ht="12.75" customHeight="1" collapsed="1">
      <c r="A145" s="142" t="s">
        <v>1916</v>
      </c>
      <c r="B145" s="143"/>
      <c r="C145" s="159"/>
      <c r="D145" s="148"/>
      <c r="E145" s="143"/>
      <c r="F145" s="144"/>
    </row>
    <row r="146" spans="1:6" ht="12.75" customHeight="1" hidden="1" outlineLevel="1">
      <c r="A146" s="13" t="s">
        <v>1917</v>
      </c>
      <c r="B146" s="54" t="s">
        <v>1918</v>
      </c>
      <c r="C146" s="157">
        <v>143.14</v>
      </c>
      <c r="D146" s="162">
        <f>C146*Курс11*1.02</f>
        <v>13140.251999999999</v>
      </c>
      <c r="E146" s="15">
        <v>191.80553238</v>
      </c>
      <c r="F146" s="35">
        <f>E146*Курс11*1.02</f>
        <v>17607.747872483997</v>
      </c>
    </row>
    <row r="147" spans="1:6" ht="12.75" customHeight="1" collapsed="1">
      <c r="A147" s="133" t="s">
        <v>2216</v>
      </c>
      <c r="B147" s="134"/>
      <c r="C147" s="173"/>
      <c r="D147" s="163"/>
      <c r="E147" s="134"/>
      <c r="F147" s="135"/>
    </row>
    <row r="148" spans="1:6" ht="12.75" customHeight="1" hidden="1" outlineLevel="1">
      <c r="A148" s="13" t="s">
        <v>2217</v>
      </c>
      <c r="B148" s="14" t="s">
        <v>2218</v>
      </c>
      <c r="C148" s="115">
        <v>9.25</v>
      </c>
      <c r="D148" s="147">
        <f aca="true" t="shared" si="18" ref="D148:D158">C148*Курс11*1.02</f>
        <v>849.15</v>
      </c>
      <c r="E148" s="15">
        <v>12.389352570000002</v>
      </c>
      <c r="F148" s="35">
        <f aca="true" t="shared" si="19" ref="F148:F158">E148*Курс11*1.02</f>
        <v>1137.3425659260001</v>
      </c>
    </row>
    <row r="149" spans="1:6" ht="12.75" customHeight="1" hidden="1" outlineLevel="1">
      <c r="A149" s="13" t="s">
        <v>2219</v>
      </c>
      <c r="B149" s="14" t="s">
        <v>2220</v>
      </c>
      <c r="C149" s="115">
        <v>7.08</v>
      </c>
      <c r="D149" s="147">
        <f t="shared" si="18"/>
        <v>649.9440000000001</v>
      </c>
      <c r="E149" s="15">
        <v>9.48320814</v>
      </c>
      <c r="F149" s="35">
        <f t="shared" si="19"/>
        <v>870.558507252</v>
      </c>
    </row>
    <row r="150" spans="1:6" ht="12.75" customHeight="1" hidden="1" outlineLevel="1">
      <c r="A150" s="13" t="s">
        <v>2221</v>
      </c>
      <c r="B150" s="14" t="s">
        <v>2222</v>
      </c>
      <c r="C150" s="115">
        <v>9.82</v>
      </c>
      <c r="D150" s="147">
        <f t="shared" si="18"/>
        <v>901.4760000000001</v>
      </c>
      <c r="E150" s="15">
        <v>13.154127419999998</v>
      </c>
      <c r="F150" s="35">
        <f t="shared" si="19"/>
        <v>1207.5488971559998</v>
      </c>
    </row>
    <row r="151" spans="1:6" ht="12.75" customHeight="1" hidden="1" outlineLevel="1">
      <c r="A151" s="13" t="s">
        <v>2223</v>
      </c>
      <c r="B151" s="14" t="s">
        <v>2224</v>
      </c>
      <c r="C151" s="115">
        <v>12.44</v>
      </c>
      <c r="D151" s="147">
        <f t="shared" si="18"/>
        <v>1141.992</v>
      </c>
      <c r="E151" s="15">
        <v>16.67209173</v>
      </c>
      <c r="F151" s="35">
        <f t="shared" si="19"/>
        <v>1530.498020814</v>
      </c>
    </row>
    <row r="152" spans="1:6" ht="12.75" customHeight="1" hidden="1" outlineLevel="1">
      <c r="A152" s="13" t="s">
        <v>2225</v>
      </c>
      <c r="B152" s="14" t="s">
        <v>2226</v>
      </c>
      <c r="C152" s="115">
        <v>5.48</v>
      </c>
      <c r="D152" s="147">
        <f t="shared" si="18"/>
        <v>503.0640000000001</v>
      </c>
      <c r="E152" s="15">
        <v>7.34183856</v>
      </c>
      <c r="F152" s="35">
        <f t="shared" si="19"/>
        <v>673.9807798080001</v>
      </c>
    </row>
    <row r="153" spans="1:6" ht="12.75" customHeight="1" hidden="1" outlineLevel="1">
      <c r="A153" s="13" t="s">
        <v>2227</v>
      </c>
      <c r="B153" s="14" t="s">
        <v>2228</v>
      </c>
      <c r="C153" s="115">
        <v>7.88</v>
      </c>
      <c r="D153" s="147">
        <f t="shared" si="18"/>
        <v>723.384</v>
      </c>
      <c r="E153" s="15">
        <v>10.55389293</v>
      </c>
      <c r="F153" s="35">
        <f t="shared" si="19"/>
        <v>968.847370974</v>
      </c>
    </row>
    <row r="154" spans="1:6" ht="12.75" customHeight="1" hidden="1" outlineLevel="1">
      <c r="A154" s="13" t="s">
        <v>2229</v>
      </c>
      <c r="B154" s="14" t="s">
        <v>2230</v>
      </c>
      <c r="C154" s="115">
        <v>7.08</v>
      </c>
      <c r="D154" s="147">
        <f t="shared" si="18"/>
        <v>649.9440000000001</v>
      </c>
      <c r="E154" s="15">
        <v>9.48320814</v>
      </c>
      <c r="F154" s="35">
        <f t="shared" si="19"/>
        <v>870.558507252</v>
      </c>
    </row>
    <row r="155" spans="1:6" ht="12.75" customHeight="1" hidden="1" outlineLevel="1">
      <c r="A155" s="13" t="s">
        <v>2231</v>
      </c>
      <c r="B155" s="14" t="s">
        <v>2232</v>
      </c>
      <c r="C155" s="115">
        <v>9.47</v>
      </c>
      <c r="D155" s="147">
        <f t="shared" si="18"/>
        <v>869.3460000000001</v>
      </c>
      <c r="E155" s="15">
        <v>12.695262510000001</v>
      </c>
      <c r="F155" s="35">
        <f t="shared" si="19"/>
        <v>1165.425098418</v>
      </c>
    </row>
    <row r="156" spans="1:6" ht="12.75" customHeight="1" hidden="1" outlineLevel="1">
      <c r="A156" s="13" t="s">
        <v>2233</v>
      </c>
      <c r="B156" s="14" t="s">
        <v>2234</v>
      </c>
      <c r="C156" s="115">
        <v>5.94</v>
      </c>
      <c r="D156" s="147">
        <f t="shared" si="18"/>
        <v>545.292</v>
      </c>
      <c r="E156" s="15">
        <v>7.95365844</v>
      </c>
      <c r="F156" s="35">
        <f t="shared" si="19"/>
        <v>730.145844792</v>
      </c>
    </row>
    <row r="157" spans="1:6" ht="12.75" customHeight="1" hidden="1" outlineLevel="1">
      <c r="A157" s="13" t="s">
        <v>2235</v>
      </c>
      <c r="B157" s="14" t="s">
        <v>2236</v>
      </c>
      <c r="C157" s="115">
        <v>3.88</v>
      </c>
      <c r="D157" s="147">
        <f t="shared" si="18"/>
        <v>356.18399999999997</v>
      </c>
      <c r="E157" s="15">
        <v>5.20046898</v>
      </c>
      <c r="F157" s="35">
        <f t="shared" si="19"/>
        <v>477.403052364</v>
      </c>
    </row>
    <row r="158" spans="1:6" ht="12.75" customHeight="1" hidden="1" outlineLevel="1">
      <c r="A158" s="13" t="s">
        <v>2237</v>
      </c>
      <c r="B158" s="14" t="s">
        <v>2238</v>
      </c>
      <c r="C158" s="115">
        <v>3.08</v>
      </c>
      <c r="D158" s="147">
        <f t="shared" si="18"/>
        <v>282.74399999999997</v>
      </c>
      <c r="E158" s="15">
        <v>4.1297841900000005</v>
      </c>
      <c r="F158" s="35">
        <f t="shared" si="19"/>
        <v>379.11418864200004</v>
      </c>
    </row>
    <row r="159" spans="1:6" ht="12.75" customHeight="1" collapsed="1">
      <c r="A159" s="133" t="s">
        <v>2239</v>
      </c>
      <c r="B159" s="134"/>
      <c r="C159" s="173"/>
      <c r="D159" s="163"/>
      <c r="E159" s="134"/>
      <c r="F159" s="135"/>
    </row>
    <row r="160" spans="1:6" ht="12.75" customHeight="1" hidden="1" outlineLevel="1">
      <c r="A160" s="13" t="s">
        <v>2240</v>
      </c>
      <c r="B160" s="14" t="s">
        <v>2241</v>
      </c>
      <c r="C160" s="115">
        <v>9.25</v>
      </c>
      <c r="D160" s="147">
        <f aca="true" t="shared" si="20" ref="D160:D169">C160*Курс11*1.02</f>
        <v>849.15</v>
      </c>
      <c r="E160" s="15">
        <v>12.389352570000002</v>
      </c>
      <c r="F160" s="35">
        <f aca="true" t="shared" si="21" ref="F160:F169">E160*Курс11*1.02</f>
        <v>1137.3425659260001</v>
      </c>
    </row>
    <row r="161" spans="1:6" ht="12.75" customHeight="1" hidden="1" outlineLevel="1">
      <c r="A161" s="13" t="s">
        <v>2242</v>
      </c>
      <c r="B161" s="14" t="s">
        <v>2243</v>
      </c>
      <c r="C161" s="115">
        <v>7.08</v>
      </c>
      <c r="D161" s="147">
        <f t="shared" si="20"/>
        <v>649.9440000000001</v>
      </c>
      <c r="E161" s="15">
        <v>9.48320814</v>
      </c>
      <c r="F161" s="35">
        <f t="shared" si="21"/>
        <v>870.558507252</v>
      </c>
    </row>
    <row r="162" spans="1:6" ht="12.75" customHeight="1" hidden="1" outlineLevel="1">
      <c r="A162" s="13" t="s">
        <v>2244</v>
      </c>
      <c r="B162" s="14" t="s">
        <v>2245</v>
      </c>
      <c r="C162" s="115">
        <v>12.44</v>
      </c>
      <c r="D162" s="147">
        <f t="shared" si="20"/>
        <v>1141.992</v>
      </c>
      <c r="E162" s="15">
        <v>16.67209173</v>
      </c>
      <c r="F162" s="35">
        <f t="shared" si="21"/>
        <v>1530.498020814</v>
      </c>
    </row>
    <row r="163" spans="1:6" ht="12.75" customHeight="1" hidden="1" outlineLevel="1">
      <c r="A163" s="13" t="s">
        <v>2246</v>
      </c>
      <c r="B163" s="14" t="s">
        <v>2247</v>
      </c>
      <c r="C163" s="115">
        <v>5.48</v>
      </c>
      <c r="D163" s="147">
        <f t="shared" si="20"/>
        <v>503.0640000000001</v>
      </c>
      <c r="E163" s="15">
        <v>7.34183856</v>
      </c>
      <c r="F163" s="35">
        <f t="shared" si="21"/>
        <v>673.9807798080001</v>
      </c>
    </row>
    <row r="164" spans="1:6" ht="12.75" customHeight="1" hidden="1" outlineLevel="1">
      <c r="A164" s="13" t="s">
        <v>2248</v>
      </c>
      <c r="B164" s="14" t="s">
        <v>2249</v>
      </c>
      <c r="C164" s="115">
        <v>7.08</v>
      </c>
      <c r="D164" s="147">
        <f t="shared" si="20"/>
        <v>649.9440000000001</v>
      </c>
      <c r="E164" s="15">
        <v>9.48320814</v>
      </c>
      <c r="F164" s="35">
        <f t="shared" si="21"/>
        <v>870.558507252</v>
      </c>
    </row>
    <row r="165" spans="1:6" ht="12.75" customHeight="1" hidden="1" outlineLevel="1">
      <c r="A165" s="13" t="s">
        <v>2250</v>
      </c>
      <c r="B165" s="14" t="s">
        <v>2251</v>
      </c>
      <c r="C165" s="115">
        <v>9.47</v>
      </c>
      <c r="D165" s="147">
        <f t="shared" si="20"/>
        <v>869.3460000000001</v>
      </c>
      <c r="E165" s="15">
        <v>12.695262510000001</v>
      </c>
      <c r="F165" s="35">
        <f t="shared" si="21"/>
        <v>1165.425098418</v>
      </c>
    </row>
    <row r="166" spans="1:6" ht="12.75" customHeight="1" hidden="1" outlineLevel="1">
      <c r="A166" s="13" t="s">
        <v>2252</v>
      </c>
      <c r="B166" s="14" t="s">
        <v>2253</v>
      </c>
      <c r="C166" s="115">
        <v>5.94</v>
      </c>
      <c r="D166" s="147">
        <f t="shared" si="20"/>
        <v>545.292</v>
      </c>
      <c r="E166" s="15">
        <v>7.95365844</v>
      </c>
      <c r="F166" s="35">
        <f t="shared" si="21"/>
        <v>730.145844792</v>
      </c>
    </row>
    <row r="167" spans="1:6" ht="12.75" customHeight="1" hidden="1" outlineLevel="1">
      <c r="A167" s="13" t="s">
        <v>2254</v>
      </c>
      <c r="B167" s="14" t="s">
        <v>2255</v>
      </c>
      <c r="C167" s="115">
        <v>5.48</v>
      </c>
      <c r="D167" s="147">
        <f t="shared" si="20"/>
        <v>503.0640000000001</v>
      </c>
      <c r="E167" s="15">
        <v>7.34183856</v>
      </c>
      <c r="F167" s="35">
        <f t="shared" si="21"/>
        <v>673.9807798080001</v>
      </c>
    </row>
    <row r="168" spans="1:6" ht="12.75" customHeight="1" hidden="1" outlineLevel="1">
      <c r="A168" s="13" t="s">
        <v>2256</v>
      </c>
      <c r="B168" s="14" t="s">
        <v>2257</v>
      </c>
      <c r="C168" s="115">
        <v>3.88</v>
      </c>
      <c r="D168" s="147">
        <f t="shared" si="20"/>
        <v>356.18399999999997</v>
      </c>
      <c r="E168" s="15">
        <v>5.20046898</v>
      </c>
      <c r="F168" s="35">
        <f t="shared" si="21"/>
        <v>477.403052364</v>
      </c>
    </row>
    <row r="169" spans="1:6" ht="12.75" customHeight="1" hidden="1" outlineLevel="1">
      <c r="A169" s="13" t="s">
        <v>2258</v>
      </c>
      <c r="B169" s="14" t="s">
        <v>2259</v>
      </c>
      <c r="C169" s="115">
        <v>3.08</v>
      </c>
      <c r="D169" s="147">
        <f t="shared" si="20"/>
        <v>282.74399999999997</v>
      </c>
      <c r="E169" s="15">
        <v>4.1297841900000005</v>
      </c>
      <c r="F169" s="35">
        <f t="shared" si="21"/>
        <v>379.11418864200004</v>
      </c>
    </row>
    <row r="170" spans="1:6" ht="12.75" customHeight="1" collapsed="1">
      <c r="A170" s="142" t="s">
        <v>1919</v>
      </c>
      <c r="B170" s="143"/>
      <c r="C170" s="159"/>
      <c r="D170" s="148"/>
      <c r="E170" s="143"/>
      <c r="F170" s="144"/>
    </row>
    <row r="171" spans="1:6" ht="12.75" customHeight="1" hidden="1" outlineLevel="1">
      <c r="A171" s="13" t="s">
        <v>1920</v>
      </c>
      <c r="B171" s="14" t="s">
        <v>1921</v>
      </c>
      <c r="C171" s="115">
        <v>51.94</v>
      </c>
      <c r="D171" s="147">
        <f>C171*Курс11*1.02</f>
        <v>4768.092</v>
      </c>
      <c r="E171" s="15">
        <v>69.59451135</v>
      </c>
      <c r="F171" s="35">
        <f>E171*Курс11*1.02</f>
        <v>6388.77614193</v>
      </c>
    </row>
    <row r="172" spans="1:6" ht="12.75" customHeight="1" hidden="1" outlineLevel="1">
      <c r="A172" s="13" t="s">
        <v>1922</v>
      </c>
      <c r="B172" s="14" t="s">
        <v>1923</v>
      </c>
      <c r="C172" s="115">
        <v>37.44</v>
      </c>
      <c r="D172" s="147">
        <f>C172*Курс11*1.02</f>
        <v>3436.992</v>
      </c>
      <c r="E172" s="15">
        <v>50.16923015999999</v>
      </c>
      <c r="F172" s="35">
        <f>E172*Курс11*1.02</f>
        <v>4605.535328687999</v>
      </c>
    </row>
    <row r="173" spans="1:6" ht="12.75" customHeight="1" hidden="1" outlineLevel="1">
      <c r="A173" s="13" t="s">
        <v>2260</v>
      </c>
      <c r="B173" s="14" t="s">
        <v>3602</v>
      </c>
      <c r="C173" s="115">
        <v>43.15</v>
      </c>
      <c r="D173" s="147">
        <f>C173*Курс11*1.02</f>
        <v>3961.17</v>
      </c>
      <c r="E173" s="15">
        <v>57.81697866</v>
      </c>
      <c r="F173" s="35">
        <f>E173*Курс11*1.02</f>
        <v>5307.598640988</v>
      </c>
    </row>
    <row r="174" spans="1:6" ht="12.75" customHeight="1" collapsed="1">
      <c r="A174" s="142" t="s">
        <v>1924</v>
      </c>
      <c r="B174" s="143"/>
      <c r="C174" s="159"/>
      <c r="D174" s="148"/>
      <c r="E174" s="143"/>
      <c r="F174" s="144"/>
    </row>
    <row r="175" spans="1:6" ht="12.75" customHeight="1" hidden="1" outlineLevel="1">
      <c r="A175" s="13" t="s">
        <v>1925</v>
      </c>
      <c r="B175" s="14" t="s">
        <v>1926</v>
      </c>
      <c r="C175" s="115">
        <v>42.39</v>
      </c>
      <c r="D175" s="147">
        <f>C175*Курс11*1.02</f>
        <v>3891.402</v>
      </c>
      <c r="E175" s="15">
        <v>56.807475858</v>
      </c>
      <c r="F175" s="35">
        <f>E175*Курс11*1.02</f>
        <v>5214.9262837644</v>
      </c>
    </row>
    <row r="176" spans="1:6" ht="12.75" customHeight="1" hidden="1" outlineLevel="1">
      <c r="A176" s="13" t="s">
        <v>1927</v>
      </c>
      <c r="B176" s="14" t="s">
        <v>1928</v>
      </c>
      <c r="C176" s="115">
        <v>9.95</v>
      </c>
      <c r="D176" s="147">
        <f>C176*Курс11*1.02</f>
        <v>913.4099999999999</v>
      </c>
      <c r="E176" s="15">
        <v>13.337673384000002</v>
      </c>
      <c r="F176" s="35">
        <f>E176*Курс11*1.02</f>
        <v>1224.3984166512003</v>
      </c>
    </row>
    <row r="177" spans="1:6" ht="12.75" customHeight="1" hidden="1" outlineLevel="1">
      <c r="A177" s="13" t="s">
        <v>1929</v>
      </c>
      <c r="B177" s="14" t="s">
        <v>1930</v>
      </c>
      <c r="C177" s="115">
        <v>9.95</v>
      </c>
      <c r="D177" s="147">
        <f>C177*Курс11*1.02</f>
        <v>913.4099999999999</v>
      </c>
      <c r="E177" s="15">
        <v>13.337673384000002</v>
      </c>
      <c r="F177" s="35">
        <f>E177*Курс11*1.02</f>
        <v>1224.3984166512003</v>
      </c>
    </row>
    <row r="178" spans="1:6" ht="12.75" customHeight="1" hidden="1" outlineLevel="1">
      <c r="A178" s="13" t="s">
        <v>1931</v>
      </c>
      <c r="B178" s="14" t="s">
        <v>1932</v>
      </c>
      <c r="C178" s="115">
        <v>10.02</v>
      </c>
      <c r="D178" s="147">
        <f>C178*Курс11*1.02</f>
        <v>919.836</v>
      </c>
      <c r="E178" s="15">
        <v>13.429446365999999</v>
      </c>
      <c r="F178" s="35">
        <f>E178*Курс11*1.02</f>
        <v>1232.8231763988</v>
      </c>
    </row>
    <row r="179" spans="1:6" ht="12.75" customHeight="1" collapsed="1">
      <c r="A179" s="142" t="s">
        <v>1933</v>
      </c>
      <c r="B179" s="143"/>
      <c r="C179" s="159"/>
      <c r="D179" s="148"/>
      <c r="E179" s="143"/>
      <c r="F179" s="144"/>
    </row>
    <row r="180" spans="1:6" ht="12.75" customHeight="1" hidden="1" outlineLevel="1">
      <c r="A180" s="13" t="s">
        <v>1934</v>
      </c>
      <c r="B180" s="14" t="s">
        <v>1935</v>
      </c>
      <c r="C180" s="115">
        <v>24.31</v>
      </c>
      <c r="D180" s="147">
        <f>C180*Курс11*1.02</f>
        <v>2231.6580000000004</v>
      </c>
      <c r="E180" s="15">
        <v>32.57940861</v>
      </c>
      <c r="F180" s="35">
        <f>E180*Курс11*1.02</f>
        <v>2990.7897103980004</v>
      </c>
    </row>
    <row r="181" spans="1:6" ht="12.75" customHeight="1" hidden="1" outlineLevel="1">
      <c r="A181" s="13" t="s">
        <v>1936</v>
      </c>
      <c r="B181" s="14" t="s">
        <v>1937</v>
      </c>
      <c r="C181" s="115">
        <v>18.31</v>
      </c>
      <c r="D181" s="147">
        <f>C181*Курс11*1.02</f>
        <v>1680.858</v>
      </c>
      <c r="E181" s="15">
        <v>24.533977187999998</v>
      </c>
      <c r="F181" s="35">
        <f>E181*Курс11*1.02</f>
        <v>2252.2191058584</v>
      </c>
    </row>
    <row r="182" spans="1:6" ht="12.75" customHeight="1" collapsed="1">
      <c r="A182" s="150" t="s">
        <v>157</v>
      </c>
      <c r="B182" s="151"/>
      <c r="C182" s="156"/>
      <c r="D182" s="163"/>
      <c r="E182" s="151"/>
      <c r="F182" s="152"/>
    </row>
    <row r="183" spans="1:6" ht="12.75" customHeight="1" hidden="1" outlineLevel="1">
      <c r="A183" s="13" t="s">
        <v>1938</v>
      </c>
      <c r="B183" s="14" t="s">
        <v>1939</v>
      </c>
      <c r="C183" s="115">
        <v>25.25</v>
      </c>
      <c r="D183" s="147">
        <f>C183*Курс11*1.02</f>
        <v>2317.95</v>
      </c>
      <c r="E183" s="15">
        <v>33.83363936400001</v>
      </c>
      <c r="F183" s="35">
        <f>E183*Курс11*1.02</f>
        <v>3105.9280936152004</v>
      </c>
    </row>
    <row r="184" spans="1:6" ht="12.75" customHeight="1" hidden="1" outlineLevel="1">
      <c r="A184" s="13" t="s">
        <v>1940</v>
      </c>
      <c r="B184" s="14" t="s">
        <v>1941</v>
      </c>
      <c r="C184" s="115">
        <v>26.28</v>
      </c>
      <c r="D184" s="147">
        <f>C184*Курс11*1.02</f>
        <v>2412.5040000000004</v>
      </c>
      <c r="E184" s="15">
        <v>35.210234094</v>
      </c>
      <c r="F184" s="35">
        <f>E184*Курс11*1.02</f>
        <v>3232.2994898292004</v>
      </c>
    </row>
    <row r="185" spans="1:6" ht="12.75" customHeight="1" hidden="1" outlineLevel="1">
      <c r="A185" s="13" t="s">
        <v>1942</v>
      </c>
      <c r="B185" s="14" t="s">
        <v>1943</v>
      </c>
      <c r="C185" s="115">
        <v>13.9</v>
      </c>
      <c r="D185" s="147">
        <f>C185*Курс11*1.02</f>
        <v>1276.02</v>
      </c>
      <c r="E185" s="15">
        <v>18.629915346</v>
      </c>
      <c r="F185" s="35">
        <f>E185*Курс11*1.02</f>
        <v>1710.2262287628</v>
      </c>
    </row>
    <row r="186" spans="1:6" ht="12.75" customHeight="1" collapsed="1">
      <c r="A186" s="142" t="s">
        <v>2261</v>
      </c>
      <c r="B186" s="143"/>
      <c r="C186" s="143"/>
      <c r="D186" s="143"/>
      <c r="E186" s="143"/>
      <c r="F186" s="144"/>
    </row>
    <row r="187" spans="1:6" ht="12.75" customHeight="1" hidden="1" outlineLevel="1">
      <c r="A187" s="14" t="s">
        <v>2262</v>
      </c>
      <c r="B187" s="14" t="s">
        <v>2263</v>
      </c>
      <c r="C187" s="53"/>
      <c r="D187" s="147">
        <v>841</v>
      </c>
      <c r="E187" s="53"/>
      <c r="F187" s="35">
        <v>1127.1879</v>
      </c>
    </row>
    <row r="188" spans="1:6" ht="12.75" customHeight="1" hidden="1" outlineLevel="1">
      <c r="A188" s="14" t="s">
        <v>2264</v>
      </c>
      <c r="B188" s="14" t="s">
        <v>2265</v>
      </c>
      <c r="C188" s="53"/>
      <c r="D188" s="147">
        <v>593</v>
      </c>
      <c r="E188" s="53"/>
      <c r="F188" s="35">
        <v>795.09168</v>
      </c>
    </row>
    <row r="189" spans="1:6" ht="12.75" customHeight="1" hidden="1" outlineLevel="1">
      <c r="A189" s="14" t="s">
        <v>2266</v>
      </c>
      <c r="B189" s="14" t="s">
        <v>2267</v>
      </c>
      <c r="C189" s="53"/>
      <c r="D189" s="147">
        <v>346</v>
      </c>
      <c r="E189" s="53"/>
      <c r="F189" s="35">
        <v>462.99546000000004</v>
      </c>
    </row>
    <row r="190" spans="1:6" ht="12.75" customHeight="1" hidden="1" outlineLevel="1">
      <c r="A190" s="14" t="s">
        <v>2268</v>
      </c>
      <c r="B190" s="14" t="s">
        <v>2269</v>
      </c>
      <c r="C190" s="53"/>
      <c r="D190" s="147">
        <v>608</v>
      </c>
      <c r="E190" s="53"/>
      <c r="F190" s="35">
        <v>814.48416</v>
      </c>
    </row>
    <row r="191" spans="1:6" ht="12.75" customHeight="1" hidden="1" outlineLevel="1">
      <c r="A191" s="14" t="s">
        <v>2270</v>
      </c>
      <c r="B191" s="14" t="s">
        <v>2271</v>
      </c>
      <c r="C191" s="53"/>
      <c r="D191" s="147">
        <v>429</v>
      </c>
      <c r="E191" s="53"/>
      <c r="F191" s="35">
        <v>574.5022200000001</v>
      </c>
    </row>
    <row r="192" spans="1:6" ht="12.75" customHeight="1" hidden="1" outlineLevel="1">
      <c r="A192" s="14" t="s">
        <v>2272</v>
      </c>
      <c r="B192" s="14" t="s">
        <v>2273</v>
      </c>
      <c r="C192" s="53"/>
      <c r="D192" s="147">
        <v>248</v>
      </c>
      <c r="E192" s="53"/>
      <c r="F192" s="35">
        <v>332.09622</v>
      </c>
    </row>
    <row r="193" spans="1:6" ht="12.75" customHeight="1" hidden="1" outlineLevel="1">
      <c r="A193" s="14" t="s">
        <v>2274</v>
      </c>
      <c r="B193" s="14" t="s">
        <v>2275</v>
      </c>
      <c r="C193" s="53"/>
      <c r="D193" s="147">
        <v>1192</v>
      </c>
      <c r="E193" s="53"/>
      <c r="F193" s="35">
        <v>1597.45554</v>
      </c>
    </row>
    <row r="194" spans="1:6" ht="12.75" customHeight="1" hidden="1" outlineLevel="1">
      <c r="A194" s="14" t="s">
        <v>2276</v>
      </c>
      <c r="B194" s="14" t="s">
        <v>2277</v>
      </c>
      <c r="C194" s="53"/>
      <c r="D194" s="147">
        <v>841</v>
      </c>
      <c r="E194" s="53"/>
      <c r="F194" s="35">
        <v>1127.1879</v>
      </c>
    </row>
    <row r="195" spans="1:6" ht="12.75" customHeight="1" hidden="1" outlineLevel="1">
      <c r="A195" s="14" t="s">
        <v>2278</v>
      </c>
      <c r="B195" s="14" t="s">
        <v>2279</v>
      </c>
      <c r="C195" s="53"/>
      <c r="D195" s="147">
        <v>490</v>
      </c>
      <c r="E195" s="53"/>
      <c r="F195" s="35">
        <v>656.92026</v>
      </c>
    </row>
    <row r="196" spans="1:6" ht="12.75" customHeight="1" hidden="1" outlineLevel="1">
      <c r="A196" s="14" t="s">
        <v>2280</v>
      </c>
      <c r="B196" s="14" t="s">
        <v>2281</v>
      </c>
      <c r="C196" s="53"/>
      <c r="D196" s="147">
        <v>257</v>
      </c>
      <c r="E196" s="53"/>
      <c r="F196" s="35">
        <v>344.21652</v>
      </c>
    </row>
    <row r="197" spans="1:6" ht="12.75" customHeight="1" hidden="1" outlineLevel="1">
      <c r="A197" s="14" t="s">
        <v>2282</v>
      </c>
      <c r="B197" s="14" t="s">
        <v>2283</v>
      </c>
      <c r="C197" s="53"/>
      <c r="D197" s="147">
        <v>181</v>
      </c>
      <c r="E197" s="53"/>
      <c r="F197" s="35">
        <v>242.40600000000003</v>
      </c>
    </row>
    <row r="198" spans="1:6" ht="12.75" customHeight="1" collapsed="1">
      <c r="A198" s="142" t="s">
        <v>1952</v>
      </c>
      <c r="B198" s="143"/>
      <c r="C198" s="143"/>
      <c r="D198" s="148"/>
      <c r="E198" s="143"/>
      <c r="F198" s="144"/>
    </row>
    <row r="199" spans="1:6" ht="12.75" customHeight="1" hidden="1" outlineLevel="1">
      <c r="A199" s="14" t="s">
        <v>2284</v>
      </c>
      <c r="B199" s="14" t="s">
        <v>2285</v>
      </c>
      <c r="C199" s="53"/>
      <c r="D199" s="147">
        <v>1192</v>
      </c>
      <c r="E199" s="53"/>
      <c r="F199" s="35">
        <v>1597.45554</v>
      </c>
    </row>
    <row r="200" spans="1:6" ht="12.75" customHeight="1" hidden="1" outlineLevel="1">
      <c r="A200" s="14" t="s">
        <v>2286</v>
      </c>
      <c r="B200" s="14" t="s">
        <v>2287</v>
      </c>
      <c r="C200" s="53"/>
      <c r="D200" s="147">
        <v>829</v>
      </c>
      <c r="E200" s="53"/>
      <c r="F200" s="35">
        <v>1110.21948</v>
      </c>
    </row>
    <row r="201" spans="1:6" ht="12.75" customHeight="1" hidden="1" outlineLevel="1">
      <c r="A201" s="14" t="s">
        <v>2288</v>
      </c>
      <c r="B201" s="14" t="s">
        <v>2289</v>
      </c>
      <c r="C201" s="53"/>
      <c r="D201" s="147">
        <v>465</v>
      </c>
      <c r="E201" s="53"/>
      <c r="F201" s="35">
        <v>622.98342</v>
      </c>
    </row>
    <row r="202" spans="1:6" ht="12.75" customHeight="1" hidden="1" outlineLevel="1">
      <c r="A202" s="14" t="s">
        <v>2290</v>
      </c>
      <c r="B202" s="14" t="s">
        <v>2291</v>
      </c>
      <c r="C202" s="53"/>
      <c r="D202" s="147">
        <v>856</v>
      </c>
      <c r="E202" s="53"/>
      <c r="F202" s="35">
        <v>1146.5803799999999</v>
      </c>
    </row>
    <row r="203" spans="1:6" ht="12.75" customHeight="1" hidden="1" outlineLevel="1">
      <c r="A203" s="14" t="s">
        <v>2292</v>
      </c>
      <c r="B203" s="14" t="s">
        <v>2293</v>
      </c>
      <c r="C203" s="53"/>
      <c r="D203" s="147">
        <v>593</v>
      </c>
      <c r="E203" s="53"/>
      <c r="F203" s="35">
        <v>795.09168</v>
      </c>
    </row>
    <row r="204" spans="1:6" ht="12.75" customHeight="1" hidden="1" outlineLevel="1">
      <c r="A204" s="14" t="s">
        <v>2294</v>
      </c>
      <c r="B204" s="14" t="s">
        <v>2295</v>
      </c>
      <c r="C204" s="53"/>
      <c r="D204" s="147">
        <v>333</v>
      </c>
      <c r="E204" s="53"/>
      <c r="F204" s="35">
        <v>446.02704</v>
      </c>
    </row>
    <row r="205" spans="1:6" ht="12.75" customHeight="1" hidden="1" outlineLevel="1">
      <c r="A205" s="14" t="s">
        <v>2296</v>
      </c>
      <c r="B205" s="14" t="s">
        <v>2297</v>
      </c>
      <c r="C205" s="53"/>
      <c r="D205" s="147">
        <v>1699</v>
      </c>
      <c r="E205" s="53"/>
      <c r="F205" s="35">
        <v>2276.19234</v>
      </c>
    </row>
    <row r="206" spans="1:6" ht="12.75" customHeight="1" hidden="1" outlineLevel="1">
      <c r="A206" s="14" t="s">
        <v>2298</v>
      </c>
      <c r="B206" s="14" t="s">
        <v>2299</v>
      </c>
      <c r="C206" s="53"/>
      <c r="D206" s="147">
        <v>1181</v>
      </c>
      <c r="E206" s="53"/>
      <c r="F206" s="35">
        <v>1582.91118</v>
      </c>
    </row>
    <row r="207" spans="1:6" ht="12.75" customHeight="1" hidden="1" outlineLevel="1">
      <c r="A207" s="14" t="s">
        <v>2300</v>
      </c>
      <c r="B207" s="14" t="s">
        <v>2301</v>
      </c>
      <c r="C207" s="53"/>
      <c r="D207" s="147">
        <v>686</v>
      </c>
      <c r="E207" s="53"/>
      <c r="F207" s="35">
        <v>918.71874</v>
      </c>
    </row>
    <row r="208" spans="1:6" ht="12.75" customHeight="1" hidden="1" outlineLevel="1">
      <c r="A208" s="14" t="s">
        <v>2302</v>
      </c>
      <c r="B208" s="14" t="s">
        <v>2303</v>
      </c>
      <c r="C208" s="53"/>
      <c r="D208" s="147">
        <v>349</v>
      </c>
      <c r="E208" s="53"/>
      <c r="F208" s="35">
        <v>467.84358000000003</v>
      </c>
    </row>
    <row r="209" spans="1:6" ht="12.75" customHeight="1" hidden="1" outlineLevel="1">
      <c r="A209" s="14" t="s">
        <v>2304</v>
      </c>
      <c r="B209" s="14" t="s">
        <v>2305</v>
      </c>
      <c r="C209" s="53"/>
      <c r="D209" s="147">
        <v>242</v>
      </c>
      <c r="E209" s="53"/>
      <c r="F209" s="35">
        <v>324.82404</v>
      </c>
    </row>
    <row r="210" spans="1:6" ht="12.75" customHeight="1" collapsed="1">
      <c r="A210" s="142" t="s">
        <v>818</v>
      </c>
      <c r="B210" s="143"/>
      <c r="C210" s="143"/>
      <c r="D210" s="148"/>
      <c r="E210" s="143"/>
      <c r="F210" s="144"/>
    </row>
    <row r="211" spans="1:6" ht="12.75" customHeight="1" hidden="1" outlineLevel="1">
      <c r="A211" s="14" t="s">
        <v>2306</v>
      </c>
      <c r="B211" s="14" t="s">
        <v>2307</v>
      </c>
      <c r="C211" s="53"/>
      <c r="D211" s="147">
        <v>1552</v>
      </c>
      <c r="E211" s="53"/>
      <c r="F211" s="35">
        <v>2080.082</v>
      </c>
    </row>
    <row r="212" spans="1:6" ht="12.75" customHeight="1" hidden="1" outlineLevel="1">
      <c r="A212" s="14" t="s">
        <v>2308</v>
      </c>
      <c r="B212" s="14" t="s">
        <v>2309</v>
      </c>
      <c r="C212" s="53"/>
      <c r="D212" s="147">
        <v>1072</v>
      </c>
      <c r="E212" s="53"/>
      <c r="F212" s="35">
        <v>1435.944</v>
      </c>
    </row>
    <row r="213" spans="1:6" ht="12.75" customHeight="1" hidden="1" outlineLevel="1">
      <c r="A213" s="14" t="s">
        <v>2310</v>
      </c>
      <c r="B213" s="14" t="s">
        <v>2311</v>
      </c>
      <c r="C213" s="53"/>
      <c r="D213" s="147">
        <v>589</v>
      </c>
      <c r="E213" s="53"/>
      <c r="F213" s="35">
        <v>789.26</v>
      </c>
    </row>
    <row r="214" spans="1:6" ht="12.75" customHeight="1" hidden="1" outlineLevel="1">
      <c r="A214" s="14" t="s">
        <v>2312</v>
      </c>
      <c r="B214" s="14" t="s">
        <v>2313</v>
      </c>
      <c r="C214" s="53"/>
      <c r="D214" s="147">
        <v>1110</v>
      </c>
      <c r="E214" s="53"/>
      <c r="F214" s="35">
        <v>1486.864</v>
      </c>
    </row>
    <row r="215" spans="1:6" ht="12.75" customHeight="1" hidden="1" outlineLevel="1">
      <c r="A215" s="14" t="s">
        <v>2314</v>
      </c>
      <c r="B215" s="14" t="s">
        <v>2315</v>
      </c>
      <c r="C215" s="53"/>
      <c r="D215" s="147">
        <v>766</v>
      </c>
      <c r="E215" s="53"/>
      <c r="F215" s="35">
        <v>1026.038</v>
      </c>
    </row>
    <row r="216" spans="1:6" ht="12.75" customHeight="1" hidden="1" outlineLevel="1">
      <c r="A216" s="14" t="s">
        <v>2316</v>
      </c>
      <c r="B216" s="14" t="s">
        <v>2317</v>
      </c>
      <c r="C216" s="53"/>
      <c r="D216" s="147">
        <v>422</v>
      </c>
      <c r="E216" s="53"/>
      <c r="F216" s="35">
        <v>565.212</v>
      </c>
    </row>
    <row r="217" spans="1:6" ht="12.75" customHeight="1" hidden="1" outlineLevel="1">
      <c r="A217" s="14" t="s">
        <v>2318</v>
      </c>
      <c r="B217" s="14" t="s">
        <v>2319</v>
      </c>
      <c r="C217" s="53"/>
      <c r="D217" s="147">
        <v>2215</v>
      </c>
      <c r="E217" s="53"/>
      <c r="F217" s="35">
        <v>2968.6360000000004</v>
      </c>
    </row>
    <row r="218" spans="1:6" ht="12.75" customHeight="1" hidden="1" outlineLevel="1">
      <c r="A218" s="14" t="s">
        <v>2320</v>
      </c>
      <c r="B218" s="14" t="s">
        <v>2321</v>
      </c>
      <c r="C218" s="53"/>
      <c r="D218" s="147">
        <v>1530</v>
      </c>
      <c r="E218" s="53"/>
      <c r="F218" s="35">
        <v>2049.53</v>
      </c>
    </row>
    <row r="219" spans="1:6" ht="12.75" customHeight="1" hidden="1" outlineLevel="1">
      <c r="A219" s="14" t="s">
        <v>2322</v>
      </c>
      <c r="B219" s="14" t="s">
        <v>2323</v>
      </c>
      <c r="C219" s="53"/>
      <c r="D219" s="147">
        <v>887</v>
      </c>
      <c r="E219" s="53"/>
      <c r="F219" s="35">
        <v>1188.982</v>
      </c>
    </row>
    <row r="220" spans="1:6" ht="12.75" customHeight="1" hidden="1" outlineLevel="1">
      <c r="A220" s="14" t="s">
        <v>2324</v>
      </c>
      <c r="B220" s="14" t="s">
        <v>2325</v>
      </c>
      <c r="C220" s="53"/>
      <c r="D220" s="147">
        <v>447</v>
      </c>
      <c r="E220" s="53"/>
      <c r="F220" s="35">
        <v>598.3100000000001</v>
      </c>
    </row>
    <row r="221" spans="1:6" ht="12.75" customHeight="1" hidden="1" outlineLevel="1">
      <c r="A221" s="14" t="s">
        <v>2326</v>
      </c>
      <c r="B221" s="14" t="s">
        <v>2327</v>
      </c>
      <c r="C221" s="53"/>
      <c r="D221" s="147">
        <v>308</v>
      </c>
      <c r="E221" s="53"/>
      <c r="F221" s="35">
        <v>412.45200000000006</v>
      </c>
    </row>
    <row r="222" ht="12.75" customHeight="1" collapsed="1"/>
    <row r="223" ht="12.75" customHeight="1">
      <c r="A223" s="39" t="s">
        <v>3601</v>
      </c>
    </row>
    <row r="224" ht="12.75" customHeight="1">
      <c r="A224" s="1" t="s">
        <v>187</v>
      </c>
    </row>
    <row r="225" ht="12.75" customHeight="1">
      <c r="A225" s="1" t="s">
        <v>188</v>
      </c>
    </row>
    <row r="226" ht="12.75" customHeight="1">
      <c r="A226" s="1" t="s">
        <v>2328</v>
      </c>
    </row>
    <row r="227" ht="12.75" customHeight="1">
      <c r="A227" s="1" t="s">
        <v>2329</v>
      </c>
    </row>
    <row r="228" ht="12.75" customHeight="1">
      <c r="A228" s="1" t="s">
        <v>2330</v>
      </c>
    </row>
    <row r="229" ht="12.75" customHeight="1">
      <c r="A229" s="1" t="s">
        <v>2331</v>
      </c>
    </row>
    <row r="230" ht="12.75" customHeight="1">
      <c r="A230" s="1" t="s">
        <v>2332</v>
      </c>
    </row>
    <row r="231" ht="12.75" customHeight="1">
      <c r="A231" s="1" t="s">
        <v>2333</v>
      </c>
    </row>
    <row r="232" ht="12.75" customHeight="1">
      <c r="A232" s="1" t="s">
        <v>2334</v>
      </c>
    </row>
    <row r="234" ht="12.75" customHeight="1">
      <c r="A234" s="23" t="s">
        <v>3674</v>
      </c>
    </row>
    <row r="235" ht="12.75" customHeight="1">
      <c r="A235" s="23" t="s">
        <v>3599</v>
      </c>
    </row>
    <row r="236" ht="12.75" customHeight="1">
      <c r="A236" s="23" t="s">
        <v>3600</v>
      </c>
    </row>
    <row r="237" ht="12.75" customHeight="1">
      <c r="A237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43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3652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66" t="s">
        <v>339</v>
      </c>
      <c r="B10" s="68" t="s">
        <v>340</v>
      </c>
      <c r="C10" s="68">
        <v>126.59</v>
      </c>
      <c r="D10" s="204">
        <f aca="true" t="shared" si="0" ref="D10:D42">C10*Курс12*1.02</f>
        <v>11620.962000000001</v>
      </c>
      <c r="E10" s="15">
        <v>169.63440908400003</v>
      </c>
      <c r="F10" s="35">
        <f aca="true" t="shared" si="1" ref="F10:F42">E10*Курс12*1.02</f>
        <v>15572.438753911203</v>
      </c>
    </row>
    <row r="11" spans="1:6" ht="12.75" customHeight="1" hidden="1" outlineLevel="1">
      <c r="A11" s="66" t="s">
        <v>341</v>
      </c>
      <c r="B11" s="68" t="s">
        <v>342</v>
      </c>
      <c r="C11" s="68">
        <v>79.77</v>
      </c>
      <c r="D11" s="204">
        <f t="shared" si="0"/>
        <v>7322.8859999999995</v>
      </c>
      <c r="E11" s="15">
        <v>106.88828169600002</v>
      </c>
      <c r="F11" s="35">
        <f t="shared" si="1"/>
        <v>9812.344259692802</v>
      </c>
    </row>
    <row r="12" spans="1:6" ht="12.75" customHeight="1" hidden="1" outlineLevel="1">
      <c r="A12" s="66" t="s">
        <v>343</v>
      </c>
      <c r="B12" s="68" t="s">
        <v>344</v>
      </c>
      <c r="C12" s="68">
        <v>64.81</v>
      </c>
      <c r="D12" s="204">
        <f t="shared" si="0"/>
        <v>5949.558000000001</v>
      </c>
      <c r="E12" s="15">
        <v>86.846728878</v>
      </c>
      <c r="F12" s="35">
        <f t="shared" si="1"/>
        <v>7972.529711000399</v>
      </c>
    </row>
    <row r="13" spans="1:6" ht="12.75" customHeight="1" hidden="1" outlineLevel="1">
      <c r="A13" s="66" t="s">
        <v>345</v>
      </c>
      <c r="B13" s="68" t="s">
        <v>346</v>
      </c>
      <c r="C13" s="68">
        <v>74</v>
      </c>
      <c r="D13" s="204">
        <f t="shared" si="0"/>
        <v>6793.2</v>
      </c>
      <c r="E13" s="15">
        <v>99.16481408400001</v>
      </c>
      <c r="F13" s="35">
        <f t="shared" si="1"/>
        <v>9103.329932911201</v>
      </c>
    </row>
    <row r="14" spans="1:6" ht="12.75" customHeight="1" hidden="1" outlineLevel="1">
      <c r="A14" s="66" t="s">
        <v>347</v>
      </c>
      <c r="B14" s="68" t="s">
        <v>348</v>
      </c>
      <c r="C14" s="68">
        <v>62.18</v>
      </c>
      <c r="D14" s="204">
        <f t="shared" si="0"/>
        <v>5708.124</v>
      </c>
      <c r="E14" s="15">
        <v>83.323249128</v>
      </c>
      <c r="F14" s="35">
        <f t="shared" si="1"/>
        <v>7649.074269950401</v>
      </c>
    </row>
    <row r="15" spans="1:6" ht="12.75" customHeight="1" hidden="1" outlineLevel="1">
      <c r="A15" s="66" t="s">
        <v>349</v>
      </c>
      <c r="B15" s="68" t="s">
        <v>350</v>
      </c>
      <c r="C15" s="68">
        <v>54.76</v>
      </c>
      <c r="D15" s="204">
        <f t="shared" si="0"/>
        <v>5026.968</v>
      </c>
      <c r="E15" s="15">
        <v>73.372942314</v>
      </c>
      <c r="F15" s="35">
        <f t="shared" si="1"/>
        <v>6735.6361044252</v>
      </c>
    </row>
    <row r="16" spans="1:6" ht="12.75" customHeight="1" hidden="1" outlineLevel="1">
      <c r="A16" s="66" t="s">
        <v>351</v>
      </c>
      <c r="B16" s="68" t="s">
        <v>352</v>
      </c>
      <c r="C16" s="68">
        <v>50.69</v>
      </c>
      <c r="D16" s="204">
        <f t="shared" si="0"/>
        <v>4653.342</v>
      </c>
      <c r="E16" s="15">
        <v>67.928553</v>
      </c>
      <c r="F16" s="35">
        <f t="shared" si="1"/>
        <v>6235.841165399999</v>
      </c>
    </row>
    <row r="17" spans="1:6" ht="12.75" customHeight="1" hidden="1" outlineLevel="1">
      <c r="A17" s="66" t="s">
        <v>353</v>
      </c>
      <c r="B17" s="68" t="s">
        <v>354</v>
      </c>
      <c r="C17" s="68">
        <v>47.07</v>
      </c>
      <c r="D17" s="204">
        <f t="shared" si="0"/>
        <v>4321.026</v>
      </c>
      <c r="E17" s="15">
        <v>63.07250354999999</v>
      </c>
      <c r="F17" s="35">
        <f t="shared" si="1"/>
        <v>5790.05582589</v>
      </c>
    </row>
    <row r="18" spans="1:6" ht="12.75" customHeight="1" hidden="1" outlineLevel="1">
      <c r="A18" s="66" t="s">
        <v>355</v>
      </c>
      <c r="B18" s="68" t="s">
        <v>356</v>
      </c>
      <c r="C18" s="68">
        <v>45.5</v>
      </c>
      <c r="D18" s="204">
        <f t="shared" si="0"/>
        <v>4176.9</v>
      </c>
      <c r="E18" s="15">
        <v>60.9672798</v>
      </c>
      <c r="F18" s="35">
        <f t="shared" si="1"/>
        <v>5596.79628564</v>
      </c>
    </row>
    <row r="19" spans="1:6" ht="12.75" customHeight="1" hidden="1" outlineLevel="1">
      <c r="A19" s="66" t="s">
        <v>357</v>
      </c>
      <c r="B19" s="68" t="s">
        <v>358</v>
      </c>
      <c r="C19" s="68">
        <v>39.63</v>
      </c>
      <c r="D19" s="204">
        <f t="shared" si="0"/>
        <v>3638.0340000000006</v>
      </c>
      <c r="E19" s="15">
        <v>53.10777780000001</v>
      </c>
      <c r="F19" s="35">
        <f t="shared" si="1"/>
        <v>4875.294002040001</v>
      </c>
    </row>
    <row r="20" spans="1:6" ht="12.75" customHeight="1" hidden="1" outlineLevel="1">
      <c r="A20" s="66" t="s">
        <v>359</v>
      </c>
      <c r="B20" s="68" t="s">
        <v>360</v>
      </c>
      <c r="C20" s="68">
        <v>21.44</v>
      </c>
      <c r="D20" s="204">
        <f t="shared" si="0"/>
        <v>1968.1920000000002</v>
      </c>
      <c r="E20" s="15">
        <v>28.735442399999997</v>
      </c>
      <c r="F20" s="35">
        <f t="shared" si="1"/>
        <v>2637.9136123199996</v>
      </c>
    </row>
    <row r="21" spans="1:6" ht="12.75" customHeight="1" hidden="1" outlineLevel="1">
      <c r="A21" s="66" t="s">
        <v>361</v>
      </c>
      <c r="B21" s="68" t="s">
        <v>362</v>
      </c>
      <c r="C21" s="68">
        <v>50.09</v>
      </c>
      <c r="D21" s="204">
        <f t="shared" si="0"/>
        <v>4598.262000000001</v>
      </c>
      <c r="E21" s="15">
        <v>67.11453315</v>
      </c>
      <c r="F21" s="35">
        <f t="shared" si="1"/>
        <v>6161.11414317</v>
      </c>
    </row>
    <row r="22" spans="1:6" ht="12.75" customHeight="1" hidden="1" outlineLevel="1">
      <c r="A22" s="66" t="s">
        <v>363</v>
      </c>
      <c r="B22" s="68" t="s">
        <v>364</v>
      </c>
      <c r="C22" s="68">
        <v>44.53</v>
      </c>
      <c r="D22" s="204">
        <f t="shared" si="0"/>
        <v>4087.8540000000003</v>
      </c>
      <c r="E22" s="15">
        <v>59.676075900000015</v>
      </c>
      <c r="F22" s="35">
        <f t="shared" si="1"/>
        <v>5478.263767620002</v>
      </c>
    </row>
    <row r="23" spans="1:6" ht="12.75" customHeight="1" hidden="1" outlineLevel="1">
      <c r="A23" s="66" t="s">
        <v>365</v>
      </c>
      <c r="B23" s="68" t="s">
        <v>366</v>
      </c>
      <c r="C23" s="68">
        <v>41.56</v>
      </c>
      <c r="D23" s="204">
        <f t="shared" si="0"/>
        <v>3815.208</v>
      </c>
      <c r="E23" s="15">
        <v>55.69018560000001</v>
      </c>
      <c r="F23" s="35">
        <f t="shared" si="1"/>
        <v>5112.3590380800015</v>
      </c>
    </row>
    <row r="24" spans="1:6" ht="12.75" customHeight="1" hidden="1" outlineLevel="1">
      <c r="A24" s="66" t="s">
        <v>367</v>
      </c>
      <c r="B24" s="68" t="s">
        <v>368</v>
      </c>
      <c r="C24" s="68">
        <v>38.69</v>
      </c>
      <c r="D24" s="204">
        <f t="shared" si="0"/>
        <v>3551.742</v>
      </c>
      <c r="E24" s="15">
        <v>51.844643549999994</v>
      </c>
      <c r="F24" s="35">
        <f t="shared" si="1"/>
        <v>4759.3382778899995</v>
      </c>
    </row>
    <row r="25" spans="1:6" ht="12.75" customHeight="1" hidden="1" outlineLevel="1">
      <c r="A25" s="66" t="s">
        <v>369</v>
      </c>
      <c r="B25" s="68" t="s">
        <v>370</v>
      </c>
      <c r="C25" s="68">
        <v>37.48</v>
      </c>
      <c r="D25" s="204">
        <f t="shared" si="0"/>
        <v>3440.6639999999998</v>
      </c>
      <c r="E25" s="15">
        <v>50.21660385000001</v>
      </c>
      <c r="F25" s="35">
        <f t="shared" si="1"/>
        <v>4609.884233430002</v>
      </c>
    </row>
    <row r="26" spans="1:6" ht="12.75" customHeight="1" hidden="1" outlineLevel="1">
      <c r="A26" s="66" t="s">
        <v>371</v>
      </c>
      <c r="B26" s="68" t="s">
        <v>372</v>
      </c>
      <c r="C26" s="68">
        <v>33.12</v>
      </c>
      <c r="D26" s="204">
        <f t="shared" si="0"/>
        <v>3040.4159999999997</v>
      </c>
      <c r="E26" s="15">
        <v>44.37811665</v>
      </c>
      <c r="F26" s="35">
        <f t="shared" si="1"/>
        <v>4073.9111084700003</v>
      </c>
    </row>
    <row r="27" spans="1:6" ht="12.75" customHeight="1" hidden="1" outlineLevel="1">
      <c r="A27" s="66" t="s">
        <v>373</v>
      </c>
      <c r="B27" s="68" t="s">
        <v>374</v>
      </c>
      <c r="C27" s="68">
        <v>29.54</v>
      </c>
      <c r="D27" s="204">
        <f t="shared" si="0"/>
        <v>2711.772</v>
      </c>
      <c r="E27" s="15">
        <v>39.5782065</v>
      </c>
      <c r="F27" s="35">
        <f t="shared" si="1"/>
        <v>3633.2793567000003</v>
      </c>
    </row>
    <row r="28" spans="1:6" ht="12.75" customHeight="1" hidden="1" outlineLevel="1">
      <c r="A28" s="66" t="s">
        <v>375</v>
      </c>
      <c r="B28" s="68" t="s">
        <v>376</v>
      </c>
      <c r="C28" s="68">
        <v>17.41</v>
      </c>
      <c r="D28" s="204">
        <f t="shared" si="0"/>
        <v>1598.238</v>
      </c>
      <c r="E28" s="15">
        <v>23.3303112</v>
      </c>
      <c r="F28" s="35">
        <f t="shared" si="1"/>
        <v>2141.7225681600003</v>
      </c>
    </row>
    <row r="29" spans="1:6" ht="12.75" customHeight="1" hidden="1" outlineLevel="1">
      <c r="A29" s="66" t="s">
        <v>377</v>
      </c>
      <c r="B29" s="68" t="s">
        <v>378</v>
      </c>
      <c r="C29" s="68">
        <v>44.32</v>
      </c>
      <c r="D29" s="204">
        <f t="shared" si="0"/>
        <v>4068.5760000000005</v>
      </c>
      <c r="E29" s="15">
        <v>59.39537940000001</v>
      </c>
      <c r="F29" s="35">
        <f t="shared" si="1"/>
        <v>5452.495828920001</v>
      </c>
    </row>
    <row r="30" spans="1:6" ht="12.75" customHeight="1" hidden="1" outlineLevel="1">
      <c r="A30" s="66" t="s">
        <v>379</v>
      </c>
      <c r="B30" s="68" t="s">
        <v>380</v>
      </c>
      <c r="C30" s="68">
        <v>36.95</v>
      </c>
      <c r="D30" s="204">
        <f t="shared" si="0"/>
        <v>3392.0100000000007</v>
      </c>
      <c r="E30" s="15">
        <v>49.51486260000001</v>
      </c>
      <c r="F30" s="35">
        <f t="shared" si="1"/>
        <v>4545.464386680001</v>
      </c>
    </row>
    <row r="31" spans="1:6" ht="12.75" customHeight="1" hidden="1" outlineLevel="1">
      <c r="A31" s="66" t="s">
        <v>381</v>
      </c>
      <c r="B31" s="68" t="s">
        <v>382</v>
      </c>
      <c r="C31" s="68">
        <v>41.33</v>
      </c>
      <c r="D31" s="204">
        <f t="shared" si="0"/>
        <v>3794.094</v>
      </c>
      <c r="E31" s="15">
        <v>55.38141945</v>
      </c>
      <c r="F31" s="35">
        <f t="shared" si="1"/>
        <v>5084.014305510001</v>
      </c>
    </row>
    <row r="32" spans="1:6" ht="12.75" customHeight="1" hidden="1" outlineLevel="1">
      <c r="A32" s="66" t="s">
        <v>383</v>
      </c>
      <c r="B32" s="68" t="s">
        <v>384</v>
      </c>
      <c r="C32" s="68">
        <v>34.65</v>
      </c>
      <c r="D32" s="204">
        <f t="shared" si="0"/>
        <v>3180.87</v>
      </c>
      <c r="E32" s="15">
        <v>46.4272011</v>
      </c>
      <c r="F32" s="35">
        <f t="shared" si="1"/>
        <v>4262.017060980001</v>
      </c>
    </row>
    <row r="33" spans="1:6" ht="12.75" customHeight="1" hidden="1" outlineLevel="1">
      <c r="A33" s="66" t="s">
        <v>385</v>
      </c>
      <c r="B33" s="68" t="s">
        <v>386</v>
      </c>
      <c r="C33" s="68">
        <v>38.46</v>
      </c>
      <c r="D33" s="204">
        <f t="shared" si="0"/>
        <v>3530.628</v>
      </c>
      <c r="E33" s="15">
        <v>51.53587740000001</v>
      </c>
      <c r="F33" s="35">
        <f t="shared" si="1"/>
        <v>4730.9935453200005</v>
      </c>
    </row>
    <row r="34" spans="1:6" ht="12.75" customHeight="1" hidden="1" outlineLevel="1">
      <c r="A34" s="66" t="s">
        <v>387</v>
      </c>
      <c r="B34" s="68" t="s">
        <v>388</v>
      </c>
      <c r="C34" s="68">
        <v>32.51</v>
      </c>
      <c r="D34" s="204">
        <f t="shared" si="0"/>
        <v>2984.4179999999997</v>
      </c>
      <c r="E34" s="15">
        <v>43.5640968</v>
      </c>
      <c r="F34" s="35">
        <f t="shared" si="1"/>
        <v>3999.18408624</v>
      </c>
    </row>
    <row r="35" spans="1:6" ht="12.75" customHeight="1" hidden="1" outlineLevel="1">
      <c r="A35" s="66" t="s">
        <v>389</v>
      </c>
      <c r="B35" s="68" t="s">
        <v>390</v>
      </c>
      <c r="C35" s="68">
        <v>35.55</v>
      </c>
      <c r="D35" s="204">
        <f t="shared" si="0"/>
        <v>3263.49</v>
      </c>
      <c r="E35" s="15">
        <v>47.63419605000001</v>
      </c>
      <c r="F35" s="35">
        <f t="shared" si="1"/>
        <v>4372.819197390001</v>
      </c>
    </row>
    <row r="36" spans="1:6" ht="12.75" customHeight="1" hidden="1" outlineLevel="1">
      <c r="A36" s="66" t="s">
        <v>391</v>
      </c>
      <c r="B36" s="68" t="s">
        <v>392</v>
      </c>
      <c r="C36" s="68">
        <v>42.04</v>
      </c>
      <c r="D36" s="204">
        <f t="shared" si="0"/>
        <v>3859.272</v>
      </c>
      <c r="E36" s="15">
        <v>56.33578755</v>
      </c>
      <c r="F36" s="35">
        <f t="shared" si="1"/>
        <v>5171.62529709</v>
      </c>
    </row>
    <row r="37" spans="1:6" ht="12.75" customHeight="1" hidden="1" outlineLevel="1">
      <c r="A37" s="66" t="s">
        <v>393</v>
      </c>
      <c r="B37" s="68" t="s">
        <v>394</v>
      </c>
      <c r="C37" s="68">
        <v>32.68</v>
      </c>
      <c r="D37" s="204">
        <f t="shared" si="0"/>
        <v>3000.024</v>
      </c>
      <c r="E37" s="15">
        <v>43.788654</v>
      </c>
      <c r="F37" s="35">
        <f t="shared" si="1"/>
        <v>4019.7984372</v>
      </c>
    </row>
    <row r="38" spans="1:6" ht="12.75" customHeight="1" hidden="1" outlineLevel="1">
      <c r="A38" s="66" t="s">
        <v>395</v>
      </c>
      <c r="B38" s="68" t="s">
        <v>396</v>
      </c>
      <c r="C38" s="68">
        <v>27.82</v>
      </c>
      <c r="D38" s="204">
        <f t="shared" si="0"/>
        <v>2553.876</v>
      </c>
      <c r="E38" s="15">
        <v>37.27649520000001</v>
      </c>
      <c r="F38" s="35">
        <f t="shared" si="1"/>
        <v>3421.9822593600006</v>
      </c>
    </row>
    <row r="39" spans="1:6" ht="12.75" customHeight="1" hidden="1" outlineLevel="1">
      <c r="A39" s="66" t="s">
        <v>397</v>
      </c>
      <c r="B39" s="68" t="s">
        <v>398</v>
      </c>
      <c r="C39" s="68">
        <v>29.58</v>
      </c>
      <c r="D39" s="204">
        <f t="shared" si="0"/>
        <v>2715.444</v>
      </c>
      <c r="E39" s="15">
        <v>39.634345800000006</v>
      </c>
      <c r="F39" s="35">
        <f t="shared" si="1"/>
        <v>3638.432944440001</v>
      </c>
    </row>
    <row r="40" spans="1:6" ht="12.75" customHeight="1" hidden="1" outlineLevel="1">
      <c r="A40" s="66" t="s">
        <v>399</v>
      </c>
      <c r="B40" s="68" t="s">
        <v>400</v>
      </c>
      <c r="C40" s="68">
        <v>25.51</v>
      </c>
      <c r="D40" s="204">
        <f t="shared" si="0"/>
        <v>2341.818</v>
      </c>
      <c r="E40" s="15">
        <v>34.1888337</v>
      </c>
      <c r="F40" s="35">
        <f t="shared" si="1"/>
        <v>3138.53493366</v>
      </c>
    </row>
    <row r="41" spans="1:6" ht="12.75" customHeight="1" hidden="1" outlineLevel="1">
      <c r="A41" s="66" t="s">
        <v>401</v>
      </c>
      <c r="B41" s="68" t="s">
        <v>402</v>
      </c>
      <c r="C41" s="68">
        <v>26.6</v>
      </c>
      <c r="D41" s="204">
        <f t="shared" si="0"/>
        <v>2441.88</v>
      </c>
      <c r="E41" s="15">
        <v>35.6484555</v>
      </c>
      <c r="F41" s="35">
        <f t="shared" si="1"/>
        <v>3272.5282148999995</v>
      </c>
    </row>
    <row r="42" spans="1:6" ht="12.75" customHeight="1" hidden="1" outlineLevel="1">
      <c r="A42" s="66" t="s">
        <v>403</v>
      </c>
      <c r="B42" s="68" t="s">
        <v>404</v>
      </c>
      <c r="C42" s="68">
        <v>23.17</v>
      </c>
      <c r="D42" s="204">
        <f t="shared" si="0"/>
        <v>2127.0060000000003</v>
      </c>
      <c r="E42" s="15">
        <v>31.045032900000006</v>
      </c>
      <c r="F42" s="35">
        <f t="shared" si="1"/>
        <v>2849.9340202200005</v>
      </c>
    </row>
    <row r="43" spans="1:6" ht="12.75" customHeight="1" collapsed="1">
      <c r="A43" s="133" t="s">
        <v>56</v>
      </c>
      <c r="B43" s="134"/>
      <c r="C43" s="134"/>
      <c r="D43" s="139"/>
      <c r="E43" s="134"/>
      <c r="F43" s="135"/>
    </row>
    <row r="44" spans="1:6" ht="12.75" customHeight="1" hidden="1" outlineLevel="1">
      <c r="A44" s="66" t="s">
        <v>405</v>
      </c>
      <c r="B44" s="68" t="s">
        <v>406</v>
      </c>
      <c r="C44" s="68">
        <v>122.49</v>
      </c>
      <c r="D44" s="204">
        <f aca="true" t="shared" si="2" ref="D44:D56">C44*Курс12*1.02</f>
        <v>11244.582</v>
      </c>
      <c r="E44" s="15">
        <v>164.137780674</v>
      </c>
      <c r="F44" s="35">
        <f aca="true" t="shared" si="3" ref="F44:F56">E44*Курс12*1.02</f>
        <v>15067.848265873201</v>
      </c>
    </row>
    <row r="45" spans="1:6" ht="12.75" customHeight="1" hidden="1" outlineLevel="1">
      <c r="A45" s="66" t="s">
        <v>407</v>
      </c>
      <c r="B45" s="68" t="s">
        <v>408</v>
      </c>
      <c r="C45" s="68">
        <v>72.72</v>
      </c>
      <c r="D45" s="204">
        <f t="shared" si="2"/>
        <v>6675.696</v>
      </c>
      <c r="E45" s="15">
        <v>97.44535596600002</v>
      </c>
      <c r="F45" s="35">
        <f t="shared" si="3"/>
        <v>8945.483677678803</v>
      </c>
    </row>
    <row r="46" spans="1:6" ht="12.75" customHeight="1" hidden="1" outlineLevel="1">
      <c r="A46" s="66" t="s">
        <v>409</v>
      </c>
      <c r="B46" s="68" t="s">
        <v>410</v>
      </c>
      <c r="C46" s="68">
        <v>62.48</v>
      </c>
      <c r="D46" s="204">
        <f t="shared" si="2"/>
        <v>5735.664</v>
      </c>
      <c r="E46" s="15">
        <v>83.71787886000001</v>
      </c>
      <c r="F46" s="35">
        <f t="shared" si="3"/>
        <v>7685.301279348001</v>
      </c>
    </row>
    <row r="47" spans="1:6" ht="12.75" customHeight="1" hidden="1" outlineLevel="1">
      <c r="A47" s="66" t="s">
        <v>411</v>
      </c>
      <c r="B47" s="68" t="s">
        <v>412</v>
      </c>
      <c r="C47" s="68">
        <v>58.35</v>
      </c>
      <c r="D47" s="204">
        <f t="shared" si="2"/>
        <v>5356.53</v>
      </c>
      <c r="E47" s="15">
        <v>78.193062612</v>
      </c>
      <c r="F47" s="35">
        <f t="shared" si="3"/>
        <v>7178.123147781601</v>
      </c>
    </row>
    <row r="48" spans="1:6" ht="12.75" customHeight="1" hidden="1" outlineLevel="1">
      <c r="A48" s="66" t="s">
        <v>413</v>
      </c>
      <c r="B48" s="68" t="s">
        <v>414</v>
      </c>
      <c r="C48" s="68">
        <v>49.83</v>
      </c>
      <c r="D48" s="204">
        <f t="shared" si="2"/>
        <v>4574.394</v>
      </c>
      <c r="E48" s="15">
        <v>66.77769735000001</v>
      </c>
      <c r="F48" s="35">
        <f t="shared" si="3"/>
        <v>6130.192616730001</v>
      </c>
    </row>
    <row r="49" spans="1:6" ht="12.75" customHeight="1" hidden="1" outlineLevel="1">
      <c r="A49" s="66" t="s">
        <v>415</v>
      </c>
      <c r="B49" s="68" t="s">
        <v>416</v>
      </c>
      <c r="C49" s="68">
        <v>41.77</v>
      </c>
      <c r="D49" s="204">
        <f t="shared" si="2"/>
        <v>3834.4860000000003</v>
      </c>
      <c r="E49" s="15">
        <v>55.97088210000001</v>
      </c>
      <c r="F49" s="35">
        <f t="shared" si="3"/>
        <v>5138.12697678</v>
      </c>
    </row>
    <row r="50" spans="1:6" ht="12.75" customHeight="1" hidden="1" outlineLevel="1">
      <c r="A50" s="66" t="s">
        <v>417</v>
      </c>
      <c r="B50" s="68" t="s">
        <v>418</v>
      </c>
      <c r="C50" s="68">
        <v>48.39</v>
      </c>
      <c r="D50" s="204">
        <f t="shared" si="2"/>
        <v>4442.202</v>
      </c>
      <c r="E50" s="15">
        <v>64.84089150000001</v>
      </c>
      <c r="F50" s="35">
        <f t="shared" si="3"/>
        <v>5952.393839700001</v>
      </c>
    </row>
    <row r="51" spans="1:6" ht="12.75" customHeight="1" hidden="1" outlineLevel="1">
      <c r="A51" s="66" t="s">
        <v>419</v>
      </c>
      <c r="B51" s="68" t="s">
        <v>420</v>
      </c>
      <c r="C51" s="68">
        <v>41.73</v>
      </c>
      <c r="D51" s="204">
        <f t="shared" si="2"/>
        <v>3830.814</v>
      </c>
      <c r="E51" s="15">
        <v>55.914742800000006</v>
      </c>
      <c r="F51" s="35">
        <f t="shared" si="3"/>
        <v>5132.97338904</v>
      </c>
    </row>
    <row r="52" spans="1:6" ht="12.75" customHeight="1" hidden="1" outlineLevel="1">
      <c r="A52" s="66" t="s">
        <v>421</v>
      </c>
      <c r="B52" s="68" t="s">
        <v>422</v>
      </c>
      <c r="C52" s="68">
        <v>35.19</v>
      </c>
      <c r="D52" s="204">
        <f t="shared" si="2"/>
        <v>3230.442</v>
      </c>
      <c r="E52" s="15">
        <v>47.157012</v>
      </c>
      <c r="F52" s="35">
        <f t="shared" si="3"/>
        <v>4329.0137016</v>
      </c>
    </row>
    <row r="53" spans="1:6" ht="12.75" customHeight="1" hidden="1" outlineLevel="1">
      <c r="A53" s="66" t="s">
        <v>423</v>
      </c>
      <c r="B53" s="68" t="s">
        <v>424</v>
      </c>
      <c r="C53" s="68">
        <v>43.7</v>
      </c>
      <c r="D53" s="204">
        <f t="shared" si="2"/>
        <v>4011.6600000000003</v>
      </c>
      <c r="E53" s="15">
        <v>58.553289899999996</v>
      </c>
      <c r="F53" s="35">
        <f t="shared" si="3"/>
        <v>5375.192012819999</v>
      </c>
    </row>
    <row r="54" spans="1:6" ht="12.75" customHeight="1" hidden="1" outlineLevel="1">
      <c r="A54" s="66" t="s">
        <v>425</v>
      </c>
      <c r="B54" s="68" t="s">
        <v>426</v>
      </c>
      <c r="C54" s="68">
        <v>33.7</v>
      </c>
      <c r="D54" s="204">
        <f t="shared" si="2"/>
        <v>3093.6600000000003</v>
      </c>
      <c r="E54" s="15">
        <v>45.16406685000001</v>
      </c>
      <c r="F54" s="35">
        <f t="shared" si="3"/>
        <v>4146.061336830001</v>
      </c>
    </row>
    <row r="55" spans="1:6" ht="12.75" customHeight="1" hidden="1" outlineLevel="1">
      <c r="A55" s="66" t="s">
        <v>427</v>
      </c>
      <c r="B55" s="68" t="s">
        <v>428</v>
      </c>
      <c r="C55" s="68">
        <v>43.11</v>
      </c>
      <c r="D55" s="204">
        <f t="shared" si="2"/>
        <v>3957.498</v>
      </c>
      <c r="E55" s="15">
        <v>57.7673397</v>
      </c>
      <c r="F55" s="35">
        <f t="shared" si="3"/>
        <v>5303.04178446</v>
      </c>
    </row>
    <row r="56" spans="1:6" ht="12.75" customHeight="1" hidden="1" outlineLevel="1">
      <c r="A56" s="66" t="s">
        <v>429</v>
      </c>
      <c r="B56" s="68" t="s">
        <v>430</v>
      </c>
      <c r="C56" s="68">
        <v>34.14</v>
      </c>
      <c r="D56" s="204">
        <f t="shared" si="2"/>
        <v>3134.052</v>
      </c>
      <c r="E56" s="15">
        <v>45.75352950000001</v>
      </c>
      <c r="F56" s="35">
        <f t="shared" si="3"/>
        <v>4200.174008100001</v>
      </c>
    </row>
    <row r="57" spans="1:6" ht="12.75" customHeight="1" collapsed="1">
      <c r="A57" s="185" t="s">
        <v>431</v>
      </c>
      <c r="B57" s="186"/>
      <c r="C57" s="186"/>
      <c r="D57" s="207"/>
      <c r="E57" s="186"/>
      <c r="F57" s="187"/>
    </row>
    <row r="58" spans="1:6" ht="12.75" customHeight="1" hidden="1" outlineLevel="1">
      <c r="A58" s="66" t="s">
        <v>432</v>
      </c>
      <c r="B58" s="68" t="s">
        <v>433</v>
      </c>
      <c r="C58" s="68">
        <v>85.83</v>
      </c>
      <c r="D58" s="204">
        <f aca="true" t="shared" si="4" ref="D58:D67">C58*Курс12*1.02</f>
        <v>7879.1939999999995</v>
      </c>
      <c r="E58" s="15">
        <v>115.00637904</v>
      </c>
      <c r="F58" s="35">
        <f aca="true" t="shared" si="5" ref="F58:F67">E58*Курс12*1.02</f>
        <v>10557.585595872</v>
      </c>
    </row>
    <row r="59" spans="1:6" ht="12.75" customHeight="1" hidden="1" outlineLevel="1">
      <c r="A59" s="66" t="s">
        <v>434</v>
      </c>
      <c r="B59" s="68" t="s">
        <v>435</v>
      </c>
      <c r="C59" s="68">
        <v>75.33</v>
      </c>
      <c r="D59" s="204">
        <f t="shared" si="4"/>
        <v>6915.294</v>
      </c>
      <c r="E59" s="15">
        <v>100.94064787800002</v>
      </c>
      <c r="F59" s="35">
        <f t="shared" si="5"/>
        <v>9266.351475200403</v>
      </c>
    </row>
    <row r="60" spans="1:6" ht="12.75" customHeight="1" hidden="1" outlineLevel="1">
      <c r="A60" s="66" t="s">
        <v>436</v>
      </c>
      <c r="B60" s="68" t="s">
        <v>437</v>
      </c>
      <c r="C60" s="68">
        <v>70.26</v>
      </c>
      <c r="D60" s="204">
        <f t="shared" si="4"/>
        <v>6449.868</v>
      </c>
      <c r="E60" s="15">
        <v>94.14737892</v>
      </c>
      <c r="F60" s="35">
        <f t="shared" si="5"/>
        <v>8642.729384856</v>
      </c>
    </row>
    <row r="61" spans="1:6" ht="12.75" customHeight="1" hidden="1" outlineLevel="1">
      <c r="A61" s="66" t="s">
        <v>438</v>
      </c>
      <c r="B61" s="68" t="s">
        <v>439</v>
      </c>
      <c r="C61" s="68">
        <v>61.76</v>
      </c>
      <c r="D61" s="204">
        <f t="shared" si="4"/>
        <v>5669.567999999999</v>
      </c>
      <c r="E61" s="15">
        <v>82.75949236800001</v>
      </c>
      <c r="F61" s="35">
        <f t="shared" si="5"/>
        <v>7597.321399382401</v>
      </c>
    </row>
    <row r="62" spans="1:6" ht="12.75" customHeight="1" hidden="1" outlineLevel="1">
      <c r="A62" s="66" t="s">
        <v>440</v>
      </c>
      <c r="B62" s="68" t="s">
        <v>441</v>
      </c>
      <c r="C62" s="68">
        <v>58.56</v>
      </c>
      <c r="D62" s="204">
        <f t="shared" si="4"/>
        <v>5375.808000000001</v>
      </c>
      <c r="E62" s="15">
        <v>78.474940992</v>
      </c>
      <c r="F62" s="35">
        <f t="shared" si="5"/>
        <v>7203.9995830656</v>
      </c>
    </row>
    <row r="63" spans="1:6" ht="12.75" customHeight="1" hidden="1" outlineLevel="1">
      <c r="A63" s="66" t="s">
        <v>442</v>
      </c>
      <c r="B63" s="68" t="s">
        <v>443</v>
      </c>
      <c r="C63" s="68">
        <v>51.51</v>
      </c>
      <c r="D63" s="204">
        <f t="shared" si="4"/>
        <v>4728.6179999999995</v>
      </c>
      <c r="E63" s="15">
        <v>69.02326935</v>
      </c>
      <c r="F63" s="35">
        <f t="shared" si="5"/>
        <v>6336.336126330001</v>
      </c>
    </row>
    <row r="64" spans="1:6" ht="12.75" customHeight="1" hidden="1" outlineLevel="1">
      <c r="A64" s="66" t="s">
        <v>444</v>
      </c>
      <c r="B64" s="68" t="s">
        <v>445</v>
      </c>
      <c r="C64" s="68">
        <v>51.82</v>
      </c>
      <c r="D64" s="204">
        <f t="shared" si="4"/>
        <v>4757.076</v>
      </c>
      <c r="E64" s="15">
        <v>69.4443141</v>
      </c>
      <c r="F64" s="35">
        <f t="shared" si="5"/>
        <v>6374.9880343800005</v>
      </c>
    </row>
    <row r="65" spans="1:6" ht="12.75" customHeight="1" hidden="1" outlineLevel="1">
      <c r="A65" s="66" t="s">
        <v>446</v>
      </c>
      <c r="B65" s="68" t="s">
        <v>447</v>
      </c>
      <c r="C65" s="68">
        <v>52.93</v>
      </c>
      <c r="D65" s="204">
        <f t="shared" si="4"/>
        <v>4858.974</v>
      </c>
      <c r="E65" s="15">
        <v>70.93200555000001</v>
      </c>
      <c r="F65" s="35">
        <f t="shared" si="5"/>
        <v>6511.558109490001</v>
      </c>
    </row>
    <row r="66" spans="1:6" ht="12.75" customHeight="1" hidden="1" outlineLevel="1">
      <c r="A66" s="66" t="s">
        <v>448</v>
      </c>
      <c r="B66" s="68" t="s">
        <v>449</v>
      </c>
      <c r="C66" s="68">
        <v>42.06</v>
      </c>
      <c r="D66" s="204">
        <f t="shared" si="4"/>
        <v>3861.108</v>
      </c>
      <c r="E66" s="15">
        <v>56.3638572</v>
      </c>
      <c r="F66" s="35">
        <f t="shared" si="5"/>
        <v>5174.20209096</v>
      </c>
    </row>
    <row r="67" spans="1:6" ht="12.75" customHeight="1" hidden="1" outlineLevel="1">
      <c r="A67" s="66" t="s">
        <v>450</v>
      </c>
      <c r="B67" s="68" t="s">
        <v>451</v>
      </c>
      <c r="C67" s="68">
        <v>37.31</v>
      </c>
      <c r="D67" s="204">
        <f t="shared" si="4"/>
        <v>3425.058</v>
      </c>
      <c r="E67" s="15">
        <v>49.99204665</v>
      </c>
      <c r="F67" s="35">
        <f t="shared" si="5"/>
        <v>4589.269882469999</v>
      </c>
    </row>
    <row r="68" spans="1:6" ht="12.75" customHeight="1" collapsed="1">
      <c r="A68" s="199" t="s">
        <v>452</v>
      </c>
      <c r="B68" s="200"/>
      <c r="C68" s="200"/>
      <c r="D68" s="206"/>
      <c r="E68" s="200"/>
      <c r="F68" s="201"/>
    </row>
    <row r="69" spans="1:6" ht="12.75" customHeight="1" hidden="1" outlineLevel="1">
      <c r="A69" s="66" t="s">
        <v>453</v>
      </c>
      <c r="B69" s="68" t="s">
        <v>454</v>
      </c>
      <c r="C69" s="68">
        <v>85.83</v>
      </c>
      <c r="D69" s="204">
        <f aca="true" t="shared" si="6" ref="D69:D78">C69*Курс12*1.02</f>
        <v>7879.1939999999995</v>
      </c>
      <c r="E69" s="15">
        <v>115.00637904</v>
      </c>
      <c r="F69" s="35">
        <f aca="true" t="shared" si="7" ref="F69:F78">E69*Курс12*1.02</f>
        <v>10557.585595872</v>
      </c>
    </row>
    <row r="70" spans="1:6" ht="12.75" customHeight="1" hidden="1" outlineLevel="1">
      <c r="A70" s="66" t="s">
        <v>455</v>
      </c>
      <c r="B70" s="68" t="s">
        <v>456</v>
      </c>
      <c r="C70" s="68">
        <v>75.33</v>
      </c>
      <c r="D70" s="204">
        <f t="shared" si="6"/>
        <v>6915.294</v>
      </c>
      <c r="E70" s="15">
        <v>100.94064787800002</v>
      </c>
      <c r="F70" s="35">
        <f t="shared" si="7"/>
        <v>9266.351475200403</v>
      </c>
    </row>
    <row r="71" spans="1:6" ht="12.75" customHeight="1" hidden="1" outlineLevel="1">
      <c r="A71" s="66" t="s">
        <v>457</v>
      </c>
      <c r="B71" s="68" t="s">
        <v>458</v>
      </c>
      <c r="C71" s="68">
        <v>71.1</v>
      </c>
      <c r="D71" s="204">
        <f t="shared" si="6"/>
        <v>6526.98</v>
      </c>
      <c r="E71" s="15">
        <v>95.27489243999999</v>
      </c>
      <c r="F71" s="35">
        <f t="shared" si="7"/>
        <v>8746.235125992</v>
      </c>
    </row>
    <row r="72" spans="1:6" ht="12.75" customHeight="1" hidden="1" outlineLevel="1">
      <c r="A72" s="66" t="s">
        <v>459</v>
      </c>
      <c r="B72" s="68" t="s">
        <v>460</v>
      </c>
      <c r="C72" s="68">
        <v>62.6</v>
      </c>
      <c r="D72" s="204">
        <f t="shared" si="6"/>
        <v>5746.68</v>
      </c>
      <c r="E72" s="15">
        <v>83.887005888</v>
      </c>
      <c r="F72" s="35">
        <f t="shared" si="7"/>
        <v>7700.8271405184005</v>
      </c>
    </row>
    <row r="73" spans="1:6" ht="12.75" customHeight="1" hidden="1" outlineLevel="1">
      <c r="A73" s="66" t="s">
        <v>461</v>
      </c>
      <c r="B73" s="68" t="s">
        <v>462</v>
      </c>
      <c r="C73" s="68">
        <v>61.13</v>
      </c>
      <c r="D73" s="204">
        <f t="shared" si="6"/>
        <v>5611.7339999999995</v>
      </c>
      <c r="E73" s="15">
        <v>81.913857228</v>
      </c>
      <c r="F73" s="35">
        <f t="shared" si="7"/>
        <v>7519.692093530401</v>
      </c>
    </row>
    <row r="74" spans="1:6" ht="12.75" customHeight="1" hidden="1" outlineLevel="1">
      <c r="A74" s="66" t="s">
        <v>463</v>
      </c>
      <c r="B74" s="68" t="s">
        <v>464</v>
      </c>
      <c r="C74" s="68">
        <v>54.27</v>
      </c>
      <c r="D74" s="204">
        <f t="shared" si="6"/>
        <v>4981.986</v>
      </c>
      <c r="E74" s="15">
        <v>72.72462204000001</v>
      </c>
      <c r="F74" s="35">
        <f t="shared" si="7"/>
        <v>6676.120303272001</v>
      </c>
    </row>
    <row r="75" spans="1:6" ht="12.75" customHeight="1" hidden="1" outlineLevel="1">
      <c r="A75" s="66" t="s">
        <v>465</v>
      </c>
      <c r="B75" s="68" t="s">
        <v>466</v>
      </c>
      <c r="C75" s="68">
        <v>56.27</v>
      </c>
      <c r="D75" s="204">
        <f t="shared" si="6"/>
        <v>5165.586</v>
      </c>
      <c r="E75" s="15">
        <v>75.40246665000001</v>
      </c>
      <c r="F75" s="35">
        <f t="shared" si="7"/>
        <v>6921.946438470001</v>
      </c>
    </row>
    <row r="76" spans="1:6" ht="12.75" customHeight="1" hidden="1" outlineLevel="1">
      <c r="A76" s="66" t="s">
        <v>467</v>
      </c>
      <c r="B76" s="68" t="s">
        <v>468</v>
      </c>
      <c r="C76" s="68">
        <v>52.93</v>
      </c>
      <c r="D76" s="204">
        <f t="shared" si="6"/>
        <v>4858.974</v>
      </c>
      <c r="E76" s="15">
        <v>70.93200555000001</v>
      </c>
      <c r="F76" s="35">
        <f t="shared" si="7"/>
        <v>6511.558109490001</v>
      </c>
    </row>
    <row r="77" spans="1:6" ht="12.75" customHeight="1" hidden="1" outlineLevel="1">
      <c r="A77" s="66" t="s">
        <v>469</v>
      </c>
      <c r="B77" s="68" t="s">
        <v>470</v>
      </c>
      <c r="C77" s="68">
        <v>43.76</v>
      </c>
      <c r="D77" s="204">
        <f t="shared" si="6"/>
        <v>4017.1679999999997</v>
      </c>
      <c r="E77" s="15">
        <v>58.63749885000001</v>
      </c>
      <c r="F77" s="35">
        <f t="shared" si="7"/>
        <v>5382.92239443</v>
      </c>
    </row>
    <row r="78" spans="1:6" ht="12.75" customHeight="1" hidden="1" outlineLevel="1">
      <c r="A78" s="66" t="s">
        <v>471</v>
      </c>
      <c r="B78" s="68" t="s">
        <v>472</v>
      </c>
      <c r="C78" s="68">
        <v>39</v>
      </c>
      <c r="D78" s="204">
        <f t="shared" si="6"/>
        <v>3580.2000000000003</v>
      </c>
      <c r="E78" s="15">
        <v>52.26568830000001</v>
      </c>
      <c r="F78" s="35">
        <f t="shared" si="7"/>
        <v>4797.990185940001</v>
      </c>
    </row>
    <row r="79" spans="1:6" ht="12.75" customHeight="1" collapsed="1">
      <c r="A79" s="133" t="s">
        <v>71</v>
      </c>
      <c r="B79" s="134"/>
      <c r="C79" s="134"/>
      <c r="D79" s="139"/>
      <c r="E79" s="134"/>
      <c r="F79" s="135"/>
    </row>
    <row r="80" spans="1:6" ht="12.75" customHeight="1" hidden="1" outlineLevel="1">
      <c r="A80" s="66" t="s">
        <v>473</v>
      </c>
      <c r="B80" s="68" t="s">
        <v>474</v>
      </c>
      <c r="C80" s="68">
        <v>23.19</v>
      </c>
      <c r="D80" s="204">
        <f aca="true" t="shared" si="8" ref="D80:D87">C80*Курс12*1.02</f>
        <v>2128.842</v>
      </c>
      <c r="E80" s="15">
        <v>31.079504399999998</v>
      </c>
      <c r="F80" s="35">
        <f aca="true" t="shared" si="9" ref="F80:F87">E80*Курс12*1.02</f>
        <v>2853.0985039199995</v>
      </c>
    </row>
    <row r="81" spans="1:6" ht="12.75" customHeight="1" hidden="1" outlineLevel="1">
      <c r="A81" s="66" t="s">
        <v>475</v>
      </c>
      <c r="B81" s="68" t="s">
        <v>476</v>
      </c>
      <c r="C81" s="68">
        <v>17.14</v>
      </c>
      <c r="D81" s="204">
        <f t="shared" si="8"/>
        <v>1573.4520000000002</v>
      </c>
      <c r="E81" s="15">
        <v>22.971807599999998</v>
      </c>
      <c r="F81" s="35">
        <f t="shared" si="9"/>
        <v>2108.8119376799996</v>
      </c>
    </row>
    <row r="82" spans="1:6" ht="12.75" customHeight="1" hidden="1" outlineLevel="1">
      <c r="A82" s="66" t="s">
        <v>477</v>
      </c>
      <c r="B82" s="68" t="s">
        <v>478</v>
      </c>
      <c r="C82" s="68">
        <v>14.12</v>
      </c>
      <c r="D82" s="204">
        <f t="shared" si="8"/>
        <v>1296.216</v>
      </c>
      <c r="E82" s="15">
        <v>18.917959200000002</v>
      </c>
      <c r="F82" s="35">
        <f t="shared" si="9"/>
        <v>1736.6686545600003</v>
      </c>
    </row>
    <row r="83" spans="1:6" ht="12.75" customHeight="1" hidden="1" outlineLevel="1">
      <c r="A83" s="66" t="s">
        <v>479</v>
      </c>
      <c r="B83" s="68" t="s">
        <v>480</v>
      </c>
      <c r="C83" s="68">
        <v>13.17</v>
      </c>
      <c r="D83" s="204">
        <f t="shared" si="8"/>
        <v>1209.006</v>
      </c>
      <c r="E83" s="15">
        <v>17.649408</v>
      </c>
      <c r="F83" s="35">
        <f t="shared" si="9"/>
        <v>1620.2156544000002</v>
      </c>
    </row>
    <row r="84" spans="1:6" ht="12.75" customHeight="1" hidden="1" outlineLevel="1">
      <c r="A84" s="66" t="s">
        <v>481</v>
      </c>
      <c r="B84" s="68" t="s">
        <v>482</v>
      </c>
      <c r="C84" s="68">
        <v>11.2</v>
      </c>
      <c r="D84" s="204">
        <f t="shared" si="8"/>
        <v>1028.1599999999999</v>
      </c>
      <c r="E84" s="15">
        <v>15.0019968</v>
      </c>
      <c r="F84" s="35">
        <f t="shared" si="9"/>
        <v>1377.18330624</v>
      </c>
    </row>
    <row r="85" spans="1:6" ht="12.75" customHeight="1" hidden="1" outlineLevel="1">
      <c r="A85" s="66" t="s">
        <v>483</v>
      </c>
      <c r="B85" s="68" t="s">
        <v>484</v>
      </c>
      <c r="C85" s="68">
        <v>13.32</v>
      </c>
      <c r="D85" s="204">
        <f t="shared" si="8"/>
        <v>1222.776</v>
      </c>
      <c r="E85" s="15">
        <v>17.8424484</v>
      </c>
      <c r="F85" s="35">
        <f t="shared" si="9"/>
        <v>1637.93676312</v>
      </c>
    </row>
    <row r="86" spans="1:6" ht="12.75" customHeight="1" hidden="1" outlineLevel="1">
      <c r="A86" s="66" t="s">
        <v>485</v>
      </c>
      <c r="B86" s="68" t="s">
        <v>486</v>
      </c>
      <c r="C86" s="68">
        <v>11.32</v>
      </c>
      <c r="D86" s="204">
        <f t="shared" si="8"/>
        <v>1039.1760000000002</v>
      </c>
      <c r="E86" s="15">
        <v>15.167459999999997</v>
      </c>
      <c r="F86" s="35">
        <f t="shared" si="9"/>
        <v>1392.3728279999996</v>
      </c>
    </row>
    <row r="87" spans="1:6" ht="12.75" customHeight="1" hidden="1" outlineLevel="1">
      <c r="A87" s="66" t="s">
        <v>487</v>
      </c>
      <c r="B87" s="68" t="s">
        <v>488</v>
      </c>
      <c r="C87" s="68">
        <v>7.33</v>
      </c>
      <c r="D87" s="204">
        <f t="shared" si="8"/>
        <v>672.894</v>
      </c>
      <c r="E87" s="15">
        <v>9.8174832</v>
      </c>
      <c r="F87" s="35">
        <f t="shared" si="9"/>
        <v>901.24495776</v>
      </c>
    </row>
    <row r="88" spans="1:6" ht="12.75" customHeight="1" collapsed="1">
      <c r="A88" s="136" t="s">
        <v>120</v>
      </c>
      <c r="B88" s="137"/>
      <c r="C88" s="137"/>
      <c r="D88" s="139"/>
      <c r="E88" s="137"/>
      <c r="F88" s="138"/>
    </row>
    <row r="89" spans="1:6" ht="12.75" customHeight="1" hidden="1" outlineLevel="1">
      <c r="A89" s="66" t="s">
        <v>489</v>
      </c>
      <c r="B89" s="68" t="s">
        <v>490</v>
      </c>
      <c r="C89" s="68">
        <v>24.61</v>
      </c>
      <c r="D89" s="204">
        <f>C89*Курс12*1.02</f>
        <v>2259.1980000000003</v>
      </c>
      <c r="E89" s="15">
        <v>32.982331200000004</v>
      </c>
      <c r="F89" s="35">
        <f>E89*Курс12*1.02</f>
        <v>3027.7780041600004</v>
      </c>
    </row>
    <row r="90" spans="1:6" ht="12.75" customHeight="1" hidden="1" outlineLevel="1">
      <c r="A90" s="66" t="s">
        <v>491</v>
      </c>
      <c r="B90" s="68" t="s">
        <v>492</v>
      </c>
      <c r="C90" s="68">
        <v>19.84</v>
      </c>
      <c r="D90" s="204">
        <f>C90*Курс12*1.02</f>
        <v>1821.312</v>
      </c>
      <c r="E90" s="15">
        <v>26.5844208</v>
      </c>
      <c r="F90" s="35">
        <f>E90*Курс12*1.02</f>
        <v>2440.44982944</v>
      </c>
    </row>
    <row r="91" spans="1:6" ht="12.75" customHeight="1" collapsed="1">
      <c r="A91" s="136" t="s">
        <v>86</v>
      </c>
      <c r="B91" s="137"/>
      <c r="C91" s="137"/>
      <c r="D91" s="139"/>
      <c r="E91" s="137"/>
      <c r="F91" s="138"/>
    </row>
    <row r="92" spans="1:6" ht="12.75" customHeight="1" hidden="1" outlineLevel="1">
      <c r="A92" s="66" t="s">
        <v>493</v>
      </c>
      <c r="B92" s="68" t="s">
        <v>494</v>
      </c>
      <c r="C92" s="68">
        <v>69.67</v>
      </c>
      <c r="D92" s="204">
        <f>C92*Курс12*1.02</f>
        <v>6395.706</v>
      </c>
      <c r="E92" s="15">
        <v>93.3596559</v>
      </c>
      <c r="F92" s="35">
        <f>E92*Курс12*1.02</f>
        <v>8570.41641162</v>
      </c>
    </row>
    <row r="93" spans="1:6" ht="12.75" customHeight="1" hidden="1" outlineLevel="1">
      <c r="A93" s="66" t="s">
        <v>495</v>
      </c>
      <c r="B93" s="68" t="s">
        <v>496</v>
      </c>
      <c r="C93" s="68">
        <v>50.19</v>
      </c>
      <c r="D93" s="204">
        <f>C93*Курс12*1.02</f>
        <v>4607.441999999999</v>
      </c>
      <c r="E93" s="15">
        <v>67.25488140000002</v>
      </c>
      <c r="F93" s="35">
        <f>E93*Курс12*1.02</f>
        <v>6173.998112520002</v>
      </c>
    </row>
    <row r="94" spans="1:6" ht="12.75" customHeight="1" collapsed="1">
      <c r="A94" s="199" t="s">
        <v>497</v>
      </c>
      <c r="B94" s="200"/>
      <c r="C94" s="200"/>
      <c r="D94" s="206"/>
      <c r="E94" s="200"/>
      <c r="F94" s="201"/>
    </row>
    <row r="95" spans="1:6" ht="12.75" customHeight="1" hidden="1" outlineLevel="1">
      <c r="A95" s="66" t="s">
        <v>498</v>
      </c>
      <c r="B95" s="68" t="s">
        <v>499</v>
      </c>
      <c r="C95" s="68">
        <v>21.36</v>
      </c>
      <c r="D95" s="204">
        <f>C95*Курс12*1.02</f>
        <v>1960.848</v>
      </c>
      <c r="E95" s="15">
        <v>28.6251336</v>
      </c>
      <c r="F95" s="35">
        <f>E95*Курс12*1.02</f>
        <v>2627.78726448</v>
      </c>
    </row>
    <row r="96" spans="1:6" ht="12.75" customHeight="1" hidden="1" outlineLevel="1">
      <c r="A96" s="66" t="s">
        <v>500</v>
      </c>
      <c r="B96" s="68" t="s">
        <v>501</v>
      </c>
      <c r="C96" s="68">
        <v>25.68</v>
      </c>
      <c r="D96" s="204">
        <f>C96*Курс12*1.02</f>
        <v>2357.424</v>
      </c>
      <c r="E96" s="15">
        <v>34.4163456</v>
      </c>
      <c r="F96" s="35">
        <f>E96*Курс12*1.02</f>
        <v>3159.4205260800004</v>
      </c>
    </row>
    <row r="97" spans="1:6" ht="12.75" customHeight="1" hidden="1" outlineLevel="1">
      <c r="A97" s="66" t="s">
        <v>502</v>
      </c>
      <c r="B97" s="68" t="s">
        <v>503</v>
      </c>
      <c r="C97" s="68">
        <v>17.41</v>
      </c>
      <c r="D97" s="204">
        <f>C97*Курс12*1.02</f>
        <v>1598.238</v>
      </c>
      <c r="E97" s="15">
        <v>23.3303112</v>
      </c>
      <c r="F97" s="35">
        <f>E97*Курс12*1.02</f>
        <v>2141.7225681600003</v>
      </c>
    </row>
    <row r="98" spans="1:6" ht="12.75" customHeight="1" hidden="1" outlineLevel="1">
      <c r="A98" s="66" t="s">
        <v>504</v>
      </c>
      <c r="B98" s="68" t="s">
        <v>505</v>
      </c>
      <c r="C98" s="68">
        <v>14.41</v>
      </c>
      <c r="D98" s="204">
        <f>C98*Курс12*1.02</f>
        <v>1322.8380000000002</v>
      </c>
      <c r="E98" s="15">
        <v>19.304039999999997</v>
      </c>
      <c r="F98" s="35">
        <f>E98*Курс12*1.02</f>
        <v>1772.1108719999997</v>
      </c>
    </row>
    <row r="99" spans="1:6" ht="12.75" customHeight="1" hidden="1" outlineLevel="1">
      <c r="A99" s="66" t="s">
        <v>506</v>
      </c>
      <c r="B99" s="68" t="s">
        <v>507</v>
      </c>
      <c r="C99" s="68">
        <v>12.47</v>
      </c>
      <c r="D99" s="204">
        <f>C99*Курс12*1.02</f>
        <v>1144.7459999999999</v>
      </c>
      <c r="E99" s="15">
        <v>16.7117832</v>
      </c>
      <c r="F99" s="35">
        <f>E99*Курс12*1.02</f>
        <v>1534.14169776</v>
      </c>
    </row>
    <row r="100" spans="1:6" ht="12.75" customHeight="1" collapsed="1">
      <c r="A100" s="199" t="s">
        <v>508</v>
      </c>
      <c r="B100" s="200"/>
      <c r="C100" s="200"/>
      <c r="D100" s="206"/>
      <c r="E100" s="200"/>
      <c r="F100" s="201"/>
    </row>
    <row r="101" spans="1:6" ht="12.75" customHeight="1" hidden="1" outlineLevel="1">
      <c r="A101" s="66" t="s">
        <v>509</v>
      </c>
      <c r="B101" s="68" t="s">
        <v>510</v>
      </c>
      <c r="C101" s="68">
        <v>156.56</v>
      </c>
      <c r="D101" s="204">
        <f>C101*Курс12*1.02</f>
        <v>14372.208</v>
      </c>
      <c r="E101" s="15">
        <v>209.7925641</v>
      </c>
      <c r="F101" s="35">
        <f>E101*Курс12*1.02</f>
        <v>19258.95738438</v>
      </c>
    </row>
    <row r="102" spans="1:6" ht="12.75" customHeight="1" hidden="1" outlineLevel="1">
      <c r="A102" s="66" t="s">
        <v>511</v>
      </c>
      <c r="B102" s="68" t="s">
        <v>512</v>
      </c>
      <c r="C102" s="68">
        <v>141.94</v>
      </c>
      <c r="D102" s="204">
        <f>C102*Курс12*1.02</f>
        <v>13030.092</v>
      </c>
      <c r="E102" s="15">
        <v>190.19994840000004</v>
      </c>
      <c r="F102" s="35">
        <f>E102*Курс12*1.02</f>
        <v>17460.355263120004</v>
      </c>
    </row>
    <row r="103" spans="1:6" ht="12.75" customHeight="1" collapsed="1">
      <c r="A103" s="185" t="s">
        <v>103</v>
      </c>
      <c r="B103" s="186"/>
      <c r="C103" s="186"/>
      <c r="D103" s="207"/>
      <c r="E103" s="186"/>
      <c r="F103" s="187"/>
    </row>
    <row r="104" spans="1:6" ht="12.75" customHeight="1" hidden="1" outlineLevel="1">
      <c r="A104" s="66" t="s">
        <v>513</v>
      </c>
      <c r="B104" s="68" t="s">
        <v>514</v>
      </c>
      <c r="C104" s="68">
        <v>47.09</v>
      </c>
      <c r="D104" s="204">
        <f>C104*Курс12*1.02</f>
        <v>4322.862</v>
      </c>
      <c r="E104" s="15">
        <v>63.096633600000004</v>
      </c>
      <c r="F104" s="35">
        <f>E104*Курс12*1.02</f>
        <v>5792.27096448</v>
      </c>
    </row>
    <row r="105" spans="1:6" ht="12.75" customHeight="1" hidden="1" outlineLevel="1">
      <c r="A105" s="66" t="s">
        <v>515</v>
      </c>
      <c r="B105" s="68" t="s">
        <v>516</v>
      </c>
      <c r="C105" s="68">
        <v>43.84</v>
      </c>
      <c r="D105" s="204">
        <f>C105*Курс12*1.02</f>
        <v>4024.5120000000006</v>
      </c>
      <c r="E105" s="15">
        <v>58.739436000000005</v>
      </c>
      <c r="F105" s="35">
        <f>E105*Курс12*1.02</f>
        <v>5392.280224800001</v>
      </c>
    </row>
    <row r="106" spans="1:6" ht="12.75" customHeight="1" hidden="1" outlineLevel="1">
      <c r="A106" s="66" t="s">
        <v>517</v>
      </c>
      <c r="B106" s="68" t="s">
        <v>518</v>
      </c>
      <c r="C106" s="68">
        <v>29</v>
      </c>
      <c r="D106" s="204">
        <f>C106*Курс12*1.02</f>
        <v>2662.2000000000003</v>
      </c>
      <c r="E106" s="15">
        <v>38.856274799999994</v>
      </c>
      <c r="F106" s="35">
        <f>E106*Курс12*1.02</f>
        <v>3567.0060266399996</v>
      </c>
    </row>
    <row r="107" spans="1:6" ht="12.75" customHeight="1" hidden="1" outlineLevel="1">
      <c r="A107" s="66" t="s">
        <v>519</v>
      </c>
      <c r="B107" s="68" t="s">
        <v>520</v>
      </c>
      <c r="C107" s="68">
        <v>12.51</v>
      </c>
      <c r="D107" s="204">
        <f>C107*Курс12*1.02</f>
        <v>1148.4180000000001</v>
      </c>
      <c r="E107" s="15">
        <v>16.7669376</v>
      </c>
      <c r="F107" s="35">
        <f>E107*Курс12*1.02</f>
        <v>1539.2048716799998</v>
      </c>
    </row>
    <row r="108" spans="1:6" ht="12.75" customHeight="1" collapsed="1">
      <c r="A108" s="136" t="s">
        <v>125</v>
      </c>
      <c r="B108" s="137"/>
      <c r="C108" s="137"/>
      <c r="D108" s="139"/>
      <c r="E108" s="137"/>
      <c r="F108" s="138"/>
    </row>
    <row r="109" spans="1:6" ht="12.75" customHeight="1" hidden="1" outlineLevel="1">
      <c r="A109" s="13" t="s">
        <v>521</v>
      </c>
      <c r="B109" s="68" t="s">
        <v>522</v>
      </c>
      <c r="C109" s="68">
        <v>80.96</v>
      </c>
      <c r="D109" s="204">
        <f>C109*Курс12*1.02</f>
        <v>7432.128</v>
      </c>
      <c r="E109" s="15">
        <v>108.48677439600002</v>
      </c>
      <c r="F109" s="35">
        <f>E109*Курс12*1.02</f>
        <v>9959.085889552802</v>
      </c>
    </row>
    <row r="110" spans="1:6" ht="12.75" customHeight="1" hidden="1" outlineLevel="1">
      <c r="A110" s="13" t="s">
        <v>523</v>
      </c>
      <c r="B110" s="68" t="s">
        <v>524</v>
      </c>
      <c r="C110" s="68">
        <v>48.47</v>
      </c>
      <c r="D110" s="204">
        <f>C110*Курс12*1.02</f>
        <v>4449.546</v>
      </c>
      <c r="E110" s="15">
        <v>64.94554697400001</v>
      </c>
      <c r="F110" s="35">
        <f>E110*Курс12*1.02</f>
        <v>5962.001212213201</v>
      </c>
    </row>
    <row r="111" spans="1:6" ht="12.75" customHeight="1" hidden="1" outlineLevel="1">
      <c r="A111" s="13" t="s">
        <v>525</v>
      </c>
      <c r="B111" s="68" t="s">
        <v>526</v>
      </c>
      <c r="C111" s="68">
        <v>41.38</v>
      </c>
      <c r="D111" s="204">
        <f>C111*Курс12*1.02</f>
        <v>3798.684</v>
      </c>
      <c r="E111" s="15">
        <v>55.453750506000006</v>
      </c>
      <c r="F111" s="35">
        <f>E111*Курс12*1.02</f>
        <v>5090.6542964508</v>
      </c>
    </row>
    <row r="112" spans="1:6" ht="12.75" customHeight="1" hidden="1" outlineLevel="1">
      <c r="A112" s="13" t="s">
        <v>527</v>
      </c>
      <c r="B112" s="68" t="s">
        <v>528</v>
      </c>
      <c r="C112" s="68">
        <v>53.7</v>
      </c>
      <c r="D112" s="204">
        <f>C112*Курс12*1.02</f>
        <v>4929.66</v>
      </c>
      <c r="E112" s="15">
        <v>71.952913494</v>
      </c>
      <c r="F112" s="35">
        <f>E112*Курс12*1.02</f>
        <v>6605.2774587492</v>
      </c>
    </row>
    <row r="113" spans="1:6" ht="12.75" customHeight="1" collapsed="1">
      <c r="A113" s="199" t="s">
        <v>140</v>
      </c>
      <c r="B113" s="200"/>
      <c r="C113" s="200"/>
      <c r="D113" s="206"/>
      <c r="E113" s="200"/>
      <c r="F113" s="201"/>
    </row>
    <row r="114" spans="1:6" ht="12.75" customHeight="1" hidden="1" outlineLevel="1">
      <c r="A114" s="13" t="s">
        <v>529</v>
      </c>
      <c r="B114" s="68" t="s">
        <v>530</v>
      </c>
      <c r="C114" s="68">
        <v>49.18</v>
      </c>
      <c r="D114" s="204">
        <f>C114*Курс12*1.02</f>
        <v>4514.724</v>
      </c>
      <c r="E114" s="15">
        <v>65.90109695400001</v>
      </c>
      <c r="F114" s="35">
        <f>E114*Курс12*1.02</f>
        <v>6049.720700377201</v>
      </c>
    </row>
    <row r="115" spans="1:6" ht="12.75" customHeight="1" hidden="1" outlineLevel="1">
      <c r="A115" s="13" t="s">
        <v>531</v>
      </c>
      <c r="B115" s="68" t="s">
        <v>532</v>
      </c>
      <c r="C115" s="68">
        <v>52.44</v>
      </c>
      <c r="D115" s="204">
        <f>C115*Курс12*1.02</f>
        <v>4813.991999999999</v>
      </c>
      <c r="E115" s="15">
        <v>70.26477519599999</v>
      </c>
      <c r="F115" s="35">
        <f>E115*Курс12*1.02</f>
        <v>6450.306362992799</v>
      </c>
    </row>
    <row r="116" spans="1:6" ht="12.75" customHeight="1" hidden="1" outlineLevel="1">
      <c r="A116" s="13" t="s">
        <v>533</v>
      </c>
      <c r="B116" s="68" t="s">
        <v>534</v>
      </c>
      <c r="C116" s="68">
        <v>9.27</v>
      </c>
      <c r="D116" s="204">
        <f>C116*Курс12*1.02</f>
        <v>850.986</v>
      </c>
      <c r="E116" s="15">
        <v>12.42214974</v>
      </c>
      <c r="F116" s="35">
        <f>E116*Курс12*1.02</f>
        <v>1140.3533461319998</v>
      </c>
    </row>
    <row r="117" spans="1:6" ht="12.75" customHeight="1" hidden="1" outlineLevel="1">
      <c r="A117" s="13" t="s">
        <v>535</v>
      </c>
      <c r="B117" s="68" t="s">
        <v>536</v>
      </c>
      <c r="C117" s="68">
        <v>9.08</v>
      </c>
      <c r="D117" s="204">
        <f>C117*Курс12*1.02</f>
        <v>833.5440000000001</v>
      </c>
      <c r="E117" s="15">
        <v>12.167336412000001</v>
      </c>
      <c r="F117" s="35">
        <f>E117*Курс12*1.02</f>
        <v>1116.9614826216002</v>
      </c>
    </row>
    <row r="118" spans="1:6" ht="12.75" customHeight="1" hidden="1" outlineLevel="1">
      <c r="A118" s="13" t="s">
        <v>537</v>
      </c>
      <c r="B118" s="68" t="s">
        <v>538</v>
      </c>
      <c r="C118" s="68">
        <v>9.13</v>
      </c>
      <c r="D118" s="204">
        <f>C118*Курс12*1.02</f>
        <v>838.134</v>
      </c>
      <c r="E118" s="15">
        <v>12.231039744000002</v>
      </c>
      <c r="F118" s="35">
        <f>E118*Курс12*1.02</f>
        <v>1122.8094484992002</v>
      </c>
    </row>
    <row r="119" spans="1:6" ht="12.75" customHeight="1" collapsed="1">
      <c r="A119" s="210" t="s">
        <v>149</v>
      </c>
      <c r="B119" s="211"/>
      <c r="C119" s="211"/>
      <c r="D119" s="231"/>
      <c r="E119" s="211"/>
      <c r="F119" s="212"/>
    </row>
    <row r="120" spans="1:6" ht="12.75" customHeight="1" hidden="1" outlineLevel="1">
      <c r="A120" s="13" t="s">
        <v>539</v>
      </c>
      <c r="B120" s="68" t="s">
        <v>540</v>
      </c>
      <c r="C120" s="68">
        <v>17.73</v>
      </c>
      <c r="D120" s="204">
        <f>C120*Курс12*1.02</f>
        <v>1627.614</v>
      </c>
      <c r="E120" s="15">
        <v>23.761342836</v>
      </c>
      <c r="F120" s="35">
        <f>E120*Курс12*1.02</f>
        <v>2181.2912723448</v>
      </c>
    </row>
    <row r="121" spans="1:6" ht="12.75" customHeight="1" hidden="1" outlineLevel="1">
      <c r="A121" s="13" t="s">
        <v>541</v>
      </c>
      <c r="B121" s="68" t="s">
        <v>542</v>
      </c>
      <c r="C121" s="68">
        <v>17.19</v>
      </c>
      <c r="D121" s="204">
        <f>C121*Курс12*1.02</f>
        <v>1578.0420000000001</v>
      </c>
      <c r="E121" s="15">
        <v>23.028754518000003</v>
      </c>
      <c r="F121" s="35">
        <f>E121*Курс12*1.02</f>
        <v>2114.0396647524003</v>
      </c>
    </row>
    <row r="122" spans="1:6" ht="12.75" customHeight="1" collapsed="1">
      <c r="A122" s="199" t="s">
        <v>157</v>
      </c>
      <c r="B122" s="200"/>
      <c r="C122" s="200"/>
      <c r="D122" s="206"/>
      <c r="E122" s="200"/>
      <c r="F122" s="201"/>
    </row>
    <row r="123" spans="1:6" ht="12.75" customHeight="1" hidden="1" outlineLevel="1">
      <c r="A123" s="13" t="s">
        <v>543</v>
      </c>
      <c r="B123" s="68" t="s">
        <v>544</v>
      </c>
      <c r="C123" s="68">
        <v>24.77</v>
      </c>
      <c r="D123" s="204">
        <f>C123*Курс12*1.02</f>
        <v>2273.8860000000004</v>
      </c>
      <c r="E123" s="15">
        <v>33.189435972</v>
      </c>
      <c r="F123" s="35">
        <f>E123*Курс12*1.02</f>
        <v>3046.7902222295997</v>
      </c>
    </row>
    <row r="124" spans="1:6" ht="12.75" customHeight="1" hidden="1" outlineLevel="1">
      <c r="A124" s="13" t="s">
        <v>545</v>
      </c>
      <c r="B124" s="68" t="s">
        <v>546</v>
      </c>
      <c r="C124" s="68">
        <v>18.75</v>
      </c>
      <c r="D124" s="204">
        <f>C124*Курс12*1.02</f>
        <v>1721.25</v>
      </c>
      <c r="E124" s="15">
        <v>25.130964474000002</v>
      </c>
      <c r="F124" s="35">
        <f>E124*Курс12*1.02</f>
        <v>2307.0225387132004</v>
      </c>
    </row>
    <row r="125" spans="1:6" ht="12.75" customHeight="1" hidden="1" outlineLevel="1">
      <c r="A125" s="13" t="s">
        <v>547</v>
      </c>
      <c r="B125" s="68" t="s">
        <v>548</v>
      </c>
      <c r="C125" s="68">
        <v>7.44</v>
      </c>
      <c r="D125" s="204">
        <f>C125*Курс12*1.02</f>
        <v>682.9920000000001</v>
      </c>
      <c r="E125" s="15">
        <v>9.969571457999999</v>
      </c>
      <c r="F125" s="35">
        <f>E125*Курс12*1.02</f>
        <v>915.2066598444</v>
      </c>
    </row>
    <row r="126" spans="1:6" ht="12.75" customHeight="1" collapsed="1">
      <c r="A126" s="199" t="s">
        <v>549</v>
      </c>
      <c r="B126" s="200"/>
      <c r="C126" s="200"/>
      <c r="D126" s="206"/>
      <c r="E126" s="200"/>
      <c r="F126" s="201"/>
    </row>
    <row r="127" spans="1:6" ht="12.75" customHeight="1" hidden="1" outlineLevel="1">
      <c r="A127" s="13" t="s">
        <v>550</v>
      </c>
      <c r="B127" s="68" t="s">
        <v>551</v>
      </c>
      <c r="C127" s="68">
        <v>58.81</v>
      </c>
      <c r="D127" s="204">
        <f>C127*Курс12*1.02</f>
        <v>5398.758000000001</v>
      </c>
      <c r="E127" s="15">
        <v>78.80102168399999</v>
      </c>
      <c r="F127" s="35">
        <f>E127*Курс12*1.02</f>
        <v>7233.933790591199</v>
      </c>
    </row>
    <row r="128" spans="1:6" ht="12.75" customHeight="1" collapsed="1">
      <c r="A128" s="210" t="s">
        <v>167</v>
      </c>
      <c r="B128" s="211"/>
      <c r="C128" s="211"/>
      <c r="D128" s="231"/>
      <c r="E128" s="211"/>
      <c r="F128" s="212"/>
    </row>
    <row r="129" spans="1:6" ht="12.75" customHeight="1" hidden="1" outlineLevel="1">
      <c r="A129" s="13" t="s">
        <v>552</v>
      </c>
      <c r="B129" s="61" t="s">
        <v>553</v>
      </c>
      <c r="C129" s="61">
        <v>166.19</v>
      </c>
      <c r="D129" s="205">
        <f>C129*Курс12*1.02</f>
        <v>15256.242</v>
      </c>
      <c r="E129" s="15">
        <v>222.6927843</v>
      </c>
      <c r="F129" s="35">
        <f>E129*Курс12*1.02</f>
        <v>20443.19759874</v>
      </c>
    </row>
    <row r="130" spans="1:6" ht="12.75" customHeight="1" collapsed="1">
      <c r="A130" s="142" t="s">
        <v>554</v>
      </c>
      <c r="B130" s="143"/>
      <c r="C130" s="143"/>
      <c r="D130" s="145"/>
      <c r="E130" s="143"/>
      <c r="F130" s="144"/>
    </row>
    <row r="131" spans="1:6" ht="12.75" customHeight="1" hidden="1" outlineLevel="1">
      <c r="A131" s="13" t="s">
        <v>555</v>
      </c>
      <c r="B131" s="73" t="s">
        <v>556</v>
      </c>
      <c r="C131" s="73">
        <v>72.74</v>
      </c>
      <c r="D131" s="204">
        <f aca="true" t="shared" si="10" ref="D131:D142">C131*Курс12*1.02</f>
        <v>6677.531999999999</v>
      </c>
      <c r="E131" s="15">
        <v>97.46609796000001</v>
      </c>
      <c r="F131" s="35">
        <f aca="true" t="shared" si="11" ref="F131:F142">E131*Курс12*1.02</f>
        <v>8947.387792728001</v>
      </c>
    </row>
    <row r="132" spans="1:6" ht="12.75" customHeight="1" hidden="1" outlineLevel="1">
      <c r="A132" s="13" t="s">
        <v>557</v>
      </c>
      <c r="B132" s="73" t="s">
        <v>558</v>
      </c>
      <c r="C132" s="73">
        <v>48.49</v>
      </c>
      <c r="D132" s="204">
        <f t="shared" si="10"/>
        <v>4451.3820000000005</v>
      </c>
      <c r="E132" s="15">
        <v>64.97739864</v>
      </c>
      <c r="F132" s="35">
        <f t="shared" si="11"/>
        <v>5964.925195152001</v>
      </c>
    </row>
    <row r="133" spans="1:6" ht="12.75" customHeight="1" hidden="1" outlineLevel="1">
      <c r="A133" s="13" t="s">
        <v>559</v>
      </c>
      <c r="B133" s="73" t="s">
        <v>560</v>
      </c>
      <c r="C133" s="73">
        <v>49.68</v>
      </c>
      <c r="D133" s="204">
        <f t="shared" si="10"/>
        <v>4560.624</v>
      </c>
      <c r="E133" s="15">
        <v>66.56998194</v>
      </c>
      <c r="F133" s="35">
        <f t="shared" si="11"/>
        <v>6111.124342092001</v>
      </c>
    </row>
    <row r="134" spans="1:6" ht="12.75" customHeight="1" hidden="1" outlineLevel="1">
      <c r="A134" s="13" t="s">
        <v>561</v>
      </c>
      <c r="B134" s="73" t="s">
        <v>562</v>
      </c>
      <c r="C134" s="73">
        <v>32.8</v>
      </c>
      <c r="D134" s="204">
        <f t="shared" si="10"/>
        <v>3011.0399999999995</v>
      </c>
      <c r="E134" s="15">
        <v>43.95529908000001</v>
      </c>
      <c r="F134" s="35">
        <f t="shared" si="11"/>
        <v>4035.096455544001</v>
      </c>
    </row>
    <row r="135" spans="1:6" ht="12.75" customHeight="1" hidden="1" outlineLevel="1">
      <c r="A135" s="13" t="s">
        <v>563</v>
      </c>
      <c r="B135" s="73" t="s">
        <v>564</v>
      </c>
      <c r="C135" s="73">
        <v>36.84</v>
      </c>
      <c r="D135" s="204">
        <f t="shared" si="10"/>
        <v>3381.9120000000003</v>
      </c>
      <c r="E135" s="15">
        <v>49.3700823</v>
      </c>
      <c r="F135" s="35">
        <f t="shared" si="11"/>
        <v>4532.173555140001</v>
      </c>
    </row>
    <row r="136" spans="1:6" ht="12.75" customHeight="1" hidden="1" outlineLevel="1">
      <c r="A136" s="13" t="s">
        <v>565</v>
      </c>
      <c r="B136" s="73" t="s">
        <v>566</v>
      </c>
      <c r="C136" s="73">
        <v>24.51</v>
      </c>
      <c r="D136" s="204">
        <f t="shared" si="10"/>
        <v>2250.018</v>
      </c>
      <c r="E136" s="15">
        <v>32.839067646000004</v>
      </c>
      <c r="F136" s="35">
        <f t="shared" si="11"/>
        <v>3014.6264099028003</v>
      </c>
    </row>
    <row r="137" spans="1:6" ht="12.75" customHeight="1" hidden="1" outlineLevel="1">
      <c r="A137" s="13" t="s">
        <v>567</v>
      </c>
      <c r="B137" s="73" t="s">
        <v>568</v>
      </c>
      <c r="C137" s="73">
        <v>29.36</v>
      </c>
      <c r="D137" s="204">
        <f t="shared" si="10"/>
        <v>2695.248</v>
      </c>
      <c r="E137" s="15">
        <v>39.33680751</v>
      </c>
      <c r="F137" s="35">
        <f t="shared" si="11"/>
        <v>3611.1189294180003</v>
      </c>
    </row>
    <row r="138" spans="1:6" ht="12.75" customHeight="1" hidden="1" outlineLevel="1">
      <c r="A138" s="13" t="s">
        <v>569</v>
      </c>
      <c r="B138" s="73" t="s">
        <v>570</v>
      </c>
      <c r="C138" s="73">
        <v>21.39</v>
      </c>
      <c r="D138" s="204">
        <f t="shared" si="10"/>
        <v>1963.602</v>
      </c>
      <c r="E138" s="15">
        <v>28.666499400000003</v>
      </c>
      <c r="F138" s="35">
        <f t="shared" si="11"/>
        <v>2631.5846449200003</v>
      </c>
    </row>
    <row r="139" spans="1:6" ht="12.75" customHeight="1" hidden="1" outlineLevel="1">
      <c r="A139" s="13" t="s">
        <v>571</v>
      </c>
      <c r="B139" s="73" t="s">
        <v>572</v>
      </c>
      <c r="C139" s="73">
        <v>13.91</v>
      </c>
      <c r="D139" s="204">
        <f t="shared" si="10"/>
        <v>1276.938</v>
      </c>
      <c r="E139" s="15">
        <v>18.63322461</v>
      </c>
      <c r="F139" s="35">
        <f t="shared" si="11"/>
        <v>1710.530019198</v>
      </c>
    </row>
    <row r="140" spans="1:6" ht="12.75" customHeight="1" hidden="1" outlineLevel="1">
      <c r="A140" s="13" t="s">
        <v>573</v>
      </c>
      <c r="B140" s="73" t="s">
        <v>574</v>
      </c>
      <c r="C140" s="73">
        <v>9.27</v>
      </c>
      <c r="D140" s="204">
        <f t="shared" si="10"/>
        <v>850.986</v>
      </c>
      <c r="E140" s="15">
        <v>12.42214974</v>
      </c>
      <c r="F140" s="35">
        <f t="shared" si="11"/>
        <v>1140.3533461319998</v>
      </c>
    </row>
    <row r="141" spans="1:6" ht="12.75" customHeight="1" hidden="1" outlineLevel="1">
      <c r="A141" s="13" t="s">
        <v>575</v>
      </c>
      <c r="B141" s="73" t="s">
        <v>576</v>
      </c>
      <c r="C141" s="73">
        <v>21.23</v>
      </c>
      <c r="D141" s="204">
        <f t="shared" si="10"/>
        <v>1948.914</v>
      </c>
      <c r="E141" s="15">
        <v>28.443537738</v>
      </c>
      <c r="F141" s="35">
        <f t="shared" si="11"/>
        <v>2611.1167643484</v>
      </c>
    </row>
    <row r="142" spans="1:6" ht="12.75" customHeight="1" hidden="1" outlineLevel="1">
      <c r="A142" s="13" t="s">
        <v>577</v>
      </c>
      <c r="B142" s="73" t="s">
        <v>578</v>
      </c>
      <c r="C142" s="73">
        <v>16.16</v>
      </c>
      <c r="D142" s="204">
        <f t="shared" si="10"/>
        <v>1483.488</v>
      </c>
      <c r="E142" s="15">
        <v>21.65913288</v>
      </c>
      <c r="F142" s="35">
        <f t="shared" si="11"/>
        <v>1988.3083983840002</v>
      </c>
    </row>
    <row r="143" spans="1:6" ht="12.75" customHeight="1" collapsed="1">
      <c r="A143" s="142" t="s">
        <v>818</v>
      </c>
      <c r="B143" s="143"/>
      <c r="C143" s="143"/>
      <c r="D143" s="143"/>
      <c r="E143" s="143"/>
      <c r="F143" s="144"/>
    </row>
    <row r="144" spans="1:6" ht="12.75" customHeight="1" hidden="1" outlineLevel="1">
      <c r="A144" s="51" t="s">
        <v>579</v>
      </c>
      <c r="B144" s="259" t="s">
        <v>580</v>
      </c>
      <c r="C144" s="232"/>
      <c r="D144" s="204">
        <v>2153</v>
      </c>
      <c r="E144" s="53"/>
      <c r="F144" s="35">
        <v>2884.618</v>
      </c>
    </row>
    <row r="145" spans="1:6" ht="12.75" customHeight="1" hidden="1" outlineLevel="1">
      <c r="A145" s="51" t="s">
        <v>581</v>
      </c>
      <c r="B145" s="259" t="s">
        <v>582</v>
      </c>
      <c r="C145" s="232"/>
      <c r="D145" s="204">
        <v>1471</v>
      </c>
      <c r="E145" s="53"/>
      <c r="F145" s="35">
        <v>1970.604</v>
      </c>
    </row>
    <row r="146" spans="1:6" ht="12.75" customHeight="1" hidden="1" outlineLevel="1">
      <c r="A146" s="51" t="s">
        <v>583</v>
      </c>
      <c r="B146" s="259" t="s">
        <v>584</v>
      </c>
      <c r="C146" s="232"/>
      <c r="D146" s="204">
        <v>1503</v>
      </c>
      <c r="E146" s="53"/>
      <c r="F146" s="35">
        <v>2013.886</v>
      </c>
    </row>
    <row r="147" spans="1:6" ht="12.75" customHeight="1" hidden="1" outlineLevel="1">
      <c r="A147" s="51" t="s">
        <v>585</v>
      </c>
      <c r="B147" s="259" t="s">
        <v>586</v>
      </c>
      <c r="C147" s="232"/>
      <c r="D147" s="204">
        <v>1026</v>
      </c>
      <c r="E147" s="53"/>
      <c r="F147" s="35">
        <v>1374.8400000000001</v>
      </c>
    </row>
    <row r="148" spans="1:6" ht="12.75" customHeight="1" hidden="1" outlineLevel="1">
      <c r="A148" s="51" t="s">
        <v>587</v>
      </c>
      <c r="B148" s="259" t="s">
        <v>588</v>
      </c>
      <c r="C148" s="232"/>
      <c r="D148" s="204">
        <v>1070</v>
      </c>
      <c r="E148" s="53"/>
      <c r="F148" s="35">
        <v>1433.3980000000001</v>
      </c>
    </row>
    <row r="149" spans="1:6" ht="12.75" customHeight="1" hidden="1" outlineLevel="1">
      <c r="A149" s="51" t="s">
        <v>589</v>
      </c>
      <c r="B149" s="259" t="s">
        <v>590</v>
      </c>
      <c r="C149" s="232"/>
      <c r="D149" s="204">
        <v>730</v>
      </c>
      <c r="E149" s="53"/>
      <c r="F149" s="35">
        <v>977.664</v>
      </c>
    </row>
    <row r="150" spans="1:6" ht="12.75" customHeight="1" hidden="1" outlineLevel="1">
      <c r="A150" s="51" t="s">
        <v>591</v>
      </c>
      <c r="B150" s="259" t="s">
        <v>592</v>
      </c>
      <c r="C150" s="232"/>
      <c r="D150" s="204">
        <v>853</v>
      </c>
      <c r="E150" s="53"/>
      <c r="F150" s="35">
        <v>1143.154</v>
      </c>
    </row>
    <row r="151" spans="1:6" ht="12.75" customHeight="1" hidden="1" outlineLevel="1">
      <c r="A151" s="51" t="s">
        <v>593</v>
      </c>
      <c r="B151" s="259" t="s">
        <v>594</v>
      </c>
      <c r="C151" s="232"/>
      <c r="D151" s="204">
        <v>686</v>
      </c>
      <c r="E151" s="53"/>
      <c r="F151" s="35">
        <v>919.106</v>
      </c>
    </row>
    <row r="152" spans="1:6" ht="12.75" customHeight="1" hidden="1" outlineLevel="1">
      <c r="A152" s="51" t="s">
        <v>595</v>
      </c>
      <c r="B152" s="259" t="s">
        <v>596</v>
      </c>
      <c r="C152" s="232"/>
      <c r="D152" s="204">
        <v>420</v>
      </c>
      <c r="E152" s="53"/>
      <c r="F152" s="35">
        <v>562.666</v>
      </c>
    </row>
    <row r="153" spans="1:6" ht="12.75" customHeight="1" hidden="1" outlineLevel="1">
      <c r="A153" s="51" t="s">
        <v>597</v>
      </c>
      <c r="B153" s="259" t="s">
        <v>598</v>
      </c>
      <c r="C153" s="232"/>
      <c r="D153" s="204">
        <v>285</v>
      </c>
      <c r="E153" s="53"/>
      <c r="F153" s="35">
        <v>381.90000000000003</v>
      </c>
    </row>
    <row r="154" spans="1:6" ht="12.75" customHeight="1" hidden="1" outlineLevel="1">
      <c r="A154" s="51" t="s">
        <v>599</v>
      </c>
      <c r="B154" s="259" t="s">
        <v>600</v>
      </c>
      <c r="C154" s="232"/>
      <c r="D154" s="204">
        <v>551</v>
      </c>
      <c r="E154" s="53"/>
      <c r="F154" s="35">
        <v>738.34</v>
      </c>
    </row>
    <row r="155" spans="1:6" ht="12.75" customHeight="1" hidden="1" outlineLevel="1">
      <c r="A155" s="51" t="s">
        <v>601</v>
      </c>
      <c r="B155" s="259" t="s">
        <v>602</v>
      </c>
      <c r="C155" s="232"/>
      <c r="D155" s="204">
        <v>391</v>
      </c>
      <c r="E155" s="53"/>
      <c r="F155" s="35">
        <v>524.476</v>
      </c>
    </row>
    <row r="156" ht="12.75" customHeight="1" collapsed="1"/>
    <row r="157" ht="12.75" customHeight="1">
      <c r="A157" s="39" t="s">
        <v>3601</v>
      </c>
    </row>
    <row r="158" ht="12.75" customHeight="1">
      <c r="A158" s="1" t="s">
        <v>603</v>
      </c>
    </row>
    <row r="159" ht="12.75" customHeight="1">
      <c r="A159" s="1" t="s">
        <v>187</v>
      </c>
    </row>
    <row r="160" ht="12.75" customHeight="1">
      <c r="A160" s="1" t="s">
        <v>604</v>
      </c>
    </row>
    <row r="161" ht="12.75" customHeight="1">
      <c r="A161" s="1" t="s">
        <v>188</v>
      </c>
    </row>
    <row r="162" ht="12.75" customHeight="1">
      <c r="A162" s="1" t="s">
        <v>605</v>
      </c>
    </row>
    <row r="163" ht="12.75" customHeight="1">
      <c r="A163" s="1" t="s">
        <v>606</v>
      </c>
    </row>
    <row r="164" ht="12.75" customHeight="1">
      <c r="A164" s="1" t="s">
        <v>607</v>
      </c>
    </row>
    <row r="166" ht="12.75" customHeight="1">
      <c r="A166" s="23" t="s">
        <v>3674</v>
      </c>
    </row>
    <row r="167" ht="12.75" customHeight="1">
      <c r="A167" s="23" t="s">
        <v>3599</v>
      </c>
    </row>
    <row r="168" ht="12.75" customHeight="1">
      <c r="A168" s="23" t="s">
        <v>3600</v>
      </c>
    </row>
    <row r="169" ht="12.75" customHeight="1">
      <c r="A169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61" r:id="rId5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3653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133" t="s">
        <v>1</v>
      </c>
      <c r="B9" s="134"/>
      <c r="C9" s="134"/>
      <c r="D9" s="134"/>
      <c r="E9" s="134"/>
      <c r="F9" s="135"/>
    </row>
    <row r="10" spans="1:6" ht="12.75" customHeight="1" hidden="1" outlineLevel="1">
      <c r="A10" s="66" t="s">
        <v>974</v>
      </c>
      <c r="B10" s="68" t="s">
        <v>975</v>
      </c>
      <c r="C10" s="68">
        <v>126.59</v>
      </c>
      <c r="D10" s="204">
        <f aca="true" t="shared" si="0" ref="D10:D42">C10*Курс13*1.02</f>
        <v>11620.962000000001</v>
      </c>
      <c r="E10" s="15">
        <v>169.63440908400003</v>
      </c>
      <c r="F10" s="35">
        <f aca="true" t="shared" si="1" ref="F10:F42">E10*Курс13*1.02</f>
        <v>15572.438753911203</v>
      </c>
    </row>
    <row r="11" spans="1:6" ht="12.75" customHeight="1" hidden="1" outlineLevel="1">
      <c r="A11" s="66" t="s">
        <v>976</v>
      </c>
      <c r="B11" s="68" t="s">
        <v>977</v>
      </c>
      <c r="C11" s="68">
        <v>79.77</v>
      </c>
      <c r="D11" s="204">
        <f t="shared" si="0"/>
        <v>7322.8859999999995</v>
      </c>
      <c r="E11" s="15">
        <v>106.88828169600002</v>
      </c>
      <c r="F11" s="35">
        <f t="shared" si="1"/>
        <v>9812.344259692802</v>
      </c>
    </row>
    <row r="12" spans="1:6" ht="12.75" customHeight="1" hidden="1" outlineLevel="1">
      <c r="A12" s="66" t="s">
        <v>978</v>
      </c>
      <c r="B12" s="68" t="s">
        <v>979</v>
      </c>
      <c r="C12" s="68">
        <v>64.81</v>
      </c>
      <c r="D12" s="204">
        <f t="shared" si="0"/>
        <v>5949.558000000001</v>
      </c>
      <c r="E12" s="15">
        <v>86.846728878</v>
      </c>
      <c r="F12" s="35">
        <f t="shared" si="1"/>
        <v>7972.529711000399</v>
      </c>
    </row>
    <row r="13" spans="1:6" ht="12.75" customHeight="1" hidden="1" outlineLevel="1">
      <c r="A13" s="66" t="s">
        <v>980</v>
      </c>
      <c r="B13" s="68" t="s">
        <v>981</v>
      </c>
      <c r="C13" s="68">
        <v>74</v>
      </c>
      <c r="D13" s="204">
        <f t="shared" si="0"/>
        <v>6793.2</v>
      </c>
      <c r="E13" s="15">
        <v>99.16481408400001</v>
      </c>
      <c r="F13" s="35">
        <f t="shared" si="1"/>
        <v>9103.329932911201</v>
      </c>
    </row>
    <row r="14" spans="1:6" ht="12.75" customHeight="1" hidden="1" outlineLevel="1">
      <c r="A14" s="66" t="s">
        <v>982</v>
      </c>
      <c r="B14" s="68" t="s">
        <v>983</v>
      </c>
      <c r="C14" s="68">
        <v>62.18</v>
      </c>
      <c r="D14" s="204">
        <f t="shared" si="0"/>
        <v>5708.124</v>
      </c>
      <c r="E14" s="15">
        <v>83.323249128</v>
      </c>
      <c r="F14" s="35">
        <f t="shared" si="1"/>
        <v>7649.074269950401</v>
      </c>
    </row>
    <row r="15" spans="1:6" ht="12.75" customHeight="1" hidden="1" outlineLevel="1">
      <c r="A15" s="66" t="s">
        <v>984</v>
      </c>
      <c r="B15" s="68" t="s">
        <v>985</v>
      </c>
      <c r="C15" s="68">
        <v>54.76</v>
      </c>
      <c r="D15" s="204">
        <f t="shared" si="0"/>
        <v>5026.968</v>
      </c>
      <c r="E15" s="15">
        <v>73.372942314</v>
      </c>
      <c r="F15" s="35">
        <f t="shared" si="1"/>
        <v>6735.6361044252</v>
      </c>
    </row>
    <row r="16" spans="1:6" ht="12.75" customHeight="1" hidden="1" outlineLevel="1">
      <c r="A16" s="66" t="s">
        <v>986</v>
      </c>
      <c r="B16" s="68" t="s">
        <v>987</v>
      </c>
      <c r="C16" s="68">
        <v>50.69</v>
      </c>
      <c r="D16" s="204">
        <f t="shared" si="0"/>
        <v>4653.342</v>
      </c>
      <c r="E16" s="15">
        <v>67.928553</v>
      </c>
      <c r="F16" s="35">
        <f t="shared" si="1"/>
        <v>6235.841165399999</v>
      </c>
    </row>
    <row r="17" spans="1:6" ht="12.75" customHeight="1" hidden="1" outlineLevel="1">
      <c r="A17" s="66" t="s">
        <v>988</v>
      </c>
      <c r="B17" s="68" t="s">
        <v>989</v>
      </c>
      <c r="C17" s="68">
        <v>47.07</v>
      </c>
      <c r="D17" s="204">
        <f t="shared" si="0"/>
        <v>4321.026</v>
      </c>
      <c r="E17" s="15">
        <v>63.07250354999999</v>
      </c>
      <c r="F17" s="35">
        <f t="shared" si="1"/>
        <v>5790.05582589</v>
      </c>
    </row>
    <row r="18" spans="1:6" ht="12.75" customHeight="1" hidden="1" outlineLevel="1">
      <c r="A18" s="66" t="s">
        <v>990</v>
      </c>
      <c r="B18" s="68" t="s">
        <v>991</v>
      </c>
      <c r="C18" s="68">
        <v>45.5</v>
      </c>
      <c r="D18" s="204">
        <f t="shared" si="0"/>
        <v>4176.9</v>
      </c>
      <c r="E18" s="15">
        <v>60.9672798</v>
      </c>
      <c r="F18" s="35">
        <f t="shared" si="1"/>
        <v>5596.79628564</v>
      </c>
    </row>
    <row r="19" spans="1:6" ht="12.75" customHeight="1" hidden="1" outlineLevel="1">
      <c r="A19" s="66" t="s">
        <v>992</v>
      </c>
      <c r="B19" s="68" t="s">
        <v>993</v>
      </c>
      <c r="C19" s="68">
        <v>39.63</v>
      </c>
      <c r="D19" s="204">
        <f t="shared" si="0"/>
        <v>3638.0340000000006</v>
      </c>
      <c r="E19" s="15">
        <v>53.10777780000001</v>
      </c>
      <c r="F19" s="35">
        <f t="shared" si="1"/>
        <v>4875.294002040001</v>
      </c>
    </row>
    <row r="20" spans="1:6" ht="12.75" customHeight="1" hidden="1" outlineLevel="1">
      <c r="A20" s="66" t="s">
        <v>994</v>
      </c>
      <c r="B20" s="68" t="s">
        <v>995</v>
      </c>
      <c r="C20" s="68">
        <v>21.83</v>
      </c>
      <c r="D20" s="204">
        <f t="shared" si="0"/>
        <v>2003.994</v>
      </c>
      <c r="E20" s="15">
        <v>29.248575300000002</v>
      </c>
      <c r="F20" s="35">
        <f t="shared" si="1"/>
        <v>2685.0192125400004</v>
      </c>
    </row>
    <row r="21" spans="1:6" ht="12.75" customHeight="1" hidden="1" outlineLevel="1">
      <c r="A21" s="66" t="s">
        <v>996</v>
      </c>
      <c r="B21" s="68" t="s">
        <v>997</v>
      </c>
      <c r="C21" s="68">
        <v>50.09</v>
      </c>
      <c r="D21" s="204">
        <f t="shared" si="0"/>
        <v>4598.262000000001</v>
      </c>
      <c r="E21" s="15">
        <v>67.11453315</v>
      </c>
      <c r="F21" s="35">
        <f t="shared" si="1"/>
        <v>6161.11414317</v>
      </c>
    </row>
    <row r="22" spans="1:6" ht="12.75" customHeight="1" hidden="1" outlineLevel="1">
      <c r="A22" s="66" t="s">
        <v>998</v>
      </c>
      <c r="B22" s="68" t="s">
        <v>999</v>
      </c>
      <c r="C22" s="68">
        <v>44.53</v>
      </c>
      <c r="D22" s="204">
        <f t="shared" si="0"/>
        <v>4087.8540000000003</v>
      </c>
      <c r="E22" s="15">
        <v>59.676075900000015</v>
      </c>
      <c r="F22" s="35">
        <f t="shared" si="1"/>
        <v>5478.263767620002</v>
      </c>
    </row>
    <row r="23" spans="1:6" ht="12.75" customHeight="1" hidden="1" outlineLevel="1">
      <c r="A23" s="66" t="s">
        <v>1000</v>
      </c>
      <c r="B23" s="68" t="s">
        <v>1001</v>
      </c>
      <c r="C23" s="68">
        <v>41.56</v>
      </c>
      <c r="D23" s="204">
        <f t="shared" si="0"/>
        <v>3815.208</v>
      </c>
      <c r="E23" s="15">
        <v>55.69018560000001</v>
      </c>
      <c r="F23" s="35">
        <f t="shared" si="1"/>
        <v>5112.3590380800015</v>
      </c>
    </row>
    <row r="24" spans="1:6" ht="12.75" customHeight="1" hidden="1" outlineLevel="1">
      <c r="A24" s="66" t="s">
        <v>1002</v>
      </c>
      <c r="B24" s="68" t="s">
        <v>1003</v>
      </c>
      <c r="C24" s="68">
        <v>38.69</v>
      </c>
      <c r="D24" s="204">
        <f t="shared" si="0"/>
        <v>3551.742</v>
      </c>
      <c r="E24" s="15">
        <v>51.844643549999994</v>
      </c>
      <c r="F24" s="35">
        <f t="shared" si="1"/>
        <v>4759.3382778899995</v>
      </c>
    </row>
    <row r="25" spans="1:6" ht="12.75" customHeight="1" hidden="1" outlineLevel="1">
      <c r="A25" s="66" t="s">
        <v>1004</v>
      </c>
      <c r="B25" s="68" t="s">
        <v>1005</v>
      </c>
      <c r="C25" s="68">
        <v>37.48</v>
      </c>
      <c r="D25" s="204">
        <f t="shared" si="0"/>
        <v>3440.6639999999998</v>
      </c>
      <c r="E25" s="15">
        <v>50.21660385000001</v>
      </c>
      <c r="F25" s="35">
        <f t="shared" si="1"/>
        <v>4609.884233430002</v>
      </c>
    </row>
    <row r="26" spans="1:6" ht="12.75" customHeight="1" hidden="1" outlineLevel="1">
      <c r="A26" s="66" t="s">
        <v>1006</v>
      </c>
      <c r="B26" s="68" t="s">
        <v>1007</v>
      </c>
      <c r="C26" s="68">
        <v>33.12</v>
      </c>
      <c r="D26" s="204">
        <f t="shared" si="0"/>
        <v>3040.4159999999997</v>
      </c>
      <c r="E26" s="15">
        <v>44.37811665</v>
      </c>
      <c r="F26" s="35">
        <f t="shared" si="1"/>
        <v>4073.9111084700003</v>
      </c>
    </row>
    <row r="27" spans="1:6" ht="12.75" customHeight="1" hidden="1" outlineLevel="1">
      <c r="A27" s="66" t="s">
        <v>1008</v>
      </c>
      <c r="B27" s="68" t="s">
        <v>1009</v>
      </c>
      <c r="C27" s="68">
        <v>29.54</v>
      </c>
      <c r="D27" s="204">
        <f t="shared" si="0"/>
        <v>2711.772</v>
      </c>
      <c r="E27" s="15">
        <v>39.5782065</v>
      </c>
      <c r="F27" s="35">
        <f t="shared" si="1"/>
        <v>3633.2793567000003</v>
      </c>
    </row>
    <row r="28" spans="1:6" ht="12.75" customHeight="1" hidden="1" outlineLevel="1">
      <c r="A28" s="66" t="s">
        <v>1010</v>
      </c>
      <c r="B28" s="68" t="s">
        <v>1011</v>
      </c>
      <c r="C28" s="68">
        <v>17.72</v>
      </c>
      <c r="D28" s="204">
        <f t="shared" si="0"/>
        <v>1626.696</v>
      </c>
      <c r="E28" s="15">
        <v>23.746923900000002</v>
      </c>
      <c r="F28" s="35">
        <f t="shared" si="1"/>
        <v>2179.9676140200004</v>
      </c>
    </row>
    <row r="29" spans="1:6" ht="12.75" customHeight="1" hidden="1" outlineLevel="1">
      <c r="A29" s="66" t="s">
        <v>1012</v>
      </c>
      <c r="B29" s="68" t="s">
        <v>1013</v>
      </c>
      <c r="C29" s="68">
        <v>44.32</v>
      </c>
      <c r="D29" s="204">
        <f t="shared" si="0"/>
        <v>4068.5760000000005</v>
      </c>
      <c r="E29" s="15">
        <v>59.39537940000001</v>
      </c>
      <c r="F29" s="35">
        <f t="shared" si="1"/>
        <v>5452.495828920001</v>
      </c>
    </row>
    <row r="30" spans="1:6" ht="12.75" customHeight="1" hidden="1" outlineLevel="1">
      <c r="A30" s="66" t="s">
        <v>1014</v>
      </c>
      <c r="B30" s="68" t="s">
        <v>1015</v>
      </c>
      <c r="C30" s="68">
        <v>36.95</v>
      </c>
      <c r="D30" s="204">
        <f t="shared" si="0"/>
        <v>3392.0100000000007</v>
      </c>
      <c r="E30" s="15">
        <v>49.51486260000001</v>
      </c>
      <c r="F30" s="35">
        <f t="shared" si="1"/>
        <v>4545.464386680001</v>
      </c>
    </row>
    <row r="31" spans="1:6" ht="12.75" customHeight="1" hidden="1" outlineLevel="1">
      <c r="A31" s="66" t="s">
        <v>1016</v>
      </c>
      <c r="B31" s="68" t="s">
        <v>1017</v>
      </c>
      <c r="C31" s="68">
        <v>41.33</v>
      </c>
      <c r="D31" s="204">
        <f t="shared" si="0"/>
        <v>3794.094</v>
      </c>
      <c r="E31" s="15">
        <v>55.38141945</v>
      </c>
      <c r="F31" s="35">
        <f t="shared" si="1"/>
        <v>5084.014305510001</v>
      </c>
    </row>
    <row r="32" spans="1:6" ht="12.75" customHeight="1" hidden="1" outlineLevel="1">
      <c r="A32" s="66" t="s">
        <v>1018</v>
      </c>
      <c r="B32" s="68" t="s">
        <v>1019</v>
      </c>
      <c r="C32" s="68">
        <v>34.65</v>
      </c>
      <c r="D32" s="204">
        <f t="shared" si="0"/>
        <v>3180.87</v>
      </c>
      <c r="E32" s="15">
        <v>46.4272011</v>
      </c>
      <c r="F32" s="35">
        <f t="shared" si="1"/>
        <v>4262.017060980001</v>
      </c>
    </row>
    <row r="33" spans="1:6" ht="12.75" customHeight="1" hidden="1" outlineLevel="1">
      <c r="A33" s="66" t="s">
        <v>1020</v>
      </c>
      <c r="B33" s="68" t="s">
        <v>1021</v>
      </c>
      <c r="C33" s="68">
        <v>38.46</v>
      </c>
      <c r="D33" s="204">
        <f t="shared" si="0"/>
        <v>3530.628</v>
      </c>
      <c r="E33" s="15">
        <v>51.53587740000001</v>
      </c>
      <c r="F33" s="35">
        <f t="shared" si="1"/>
        <v>4730.9935453200005</v>
      </c>
    </row>
    <row r="34" spans="1:6" ht="12.75" customHeight="1" hidden="1" outlineLevel="1">
      <c r="A34" s="66" t="s">
        <v>1022</v>
      </c>
      <c r="B34" s="68" t="s">
        <v>1023</v>
      </c>
      <c r="C34" s="68">
        <v>35.55</v>
      </c>
      <c r="D34" s="204">
        <f t="shared" si="0"/>
        <v>3263.49</v>
      </c>
      <c r="E34" s="15">
        <v>47.63419605000001</v>
      </c>
      <c r="F34" s="35">
        <f t="shared" si="1"/>
        <v>4372.819197390001</v>
      </c>
    </row>
    <row r="35" spans="1:6" ht="12.75" customHeight="1" hidden="1" outlineLevel="1">
      <c r="A35" s="66" t="s">
        <v>1024</v>
      </c>
      <c r="B35" s="68" t="s">
        <v>1025</v>
      </c>
      <c r="C35" s="68">
        <v>32.51</v>
      </c>
      <c r="D35" s="204">
        <f t="shared" si="0"/>
        <v>2984.4179999999997</v>
      </c>
      <c r="E35" s="15">
        <v>43.5640968</v>
      </c>
      <c r="F35" s="35">
        <f t="shared" si="1"/>
        <v>3999.18408624</v>
      </c>
    </row>
    <row r="36" spans="1:6" ht="12.75" customHeight="1" hidden="1" outlineLevel="1">
      <c r="A36" s="66" t="s">
        <v>1026</v>
      </c>
      <c r="B36" s="68" t="s">
        <v>1027</v>
      </c>
      <c r="C36" s="68">
        <v>42.04</v>
      </c>
      <c r="D36" s="204">
        <f t="shared" si="0"/>
        <v>3859.272</v>
      </c>
      <c r="E36" s="15">
        <v>56.33578755</v>
      </c>
      <c r="F36" s="35">
        <f t="shared" si="1"/>
        <v>5171.62529709</v>
      </c>
    </row>
    <row r="37" spans="1:6" ht="12.75" customHeight="1" hidden="1" outlineLevel="1">
      <c r="A37" s="66" t="s">
        <v>1028</v>
      </c>
      <c r="B37" s="68" t="s">
        <v>1029</v>
      </c>
      <c r="C37" s="68">
        <v>32.68</v>
      </c>
      <c r="D37" s="204">
        <f t="shared" si="0"/>
        <v>3000.024</v>
      </c>
      <c r="E37" s="15">
        <v>43.788654</v>
      </c>
      <c r="F37" s="35">
        <f t="shared" si="1"/>
        <v>4019.7984372</v>
      </c>
    </row>
    <row r="38" spans="1:6" ht="12.75" customHeight="1" hidden="1" outlineLevel="1">
      <c r="A38" s="66" t="s">
        <v>1030</v>
      </c>
      <c r="B38" s="68" t="s">
        <v>1031</v>
      </c>
      <c r="C38" s="68">
        <v>27.82</v>
      </c>
      <c r="D38" s="204">
        <f t="shared" si="0"/>
        <v>2553.876</v>
      </c>
      <c r="E38" s="15">
        <v>37.27649520000001</v>
      </c>
      <c r="F38" s="35">
        <f t="shared" si="1"/>
        <v>3421.9822593600006</v>
      </c>
    </row>
    <row r="39" spans="1:6" ht="12.75" customHeight="1" hidden="1" outlineLevel="1">
      <c r="A39" s="66" t="s">
        <v>1032</v>
      </c>
      <c r="B39" s="68" t="s">
        <v>1033</v>
      </c>
      <c r="C39" s="68">
        <v>29.58</v>
      </c>
      <c r="D39" s="204">
        <f t="shared" si="0"/>
        <v>2715.444</v>
      </c>
      <c r="E39" s="15">
        <v>39.634345800000006</v>
      </c>
      <c r="F39" s="35">
        <f t="shared" si="1"/>
        <v>3638.432944440001</v>
      </c>
    </row>
    <row r="40" spans="1:6" ht="12.75" customHeight="1" hidden="1" outlineLevel="1">
      <c r="A40" s="66" t="s">
        <v>1034</v>
      </c>
      <c r="B40" s="68" t="s">
        <v>1035</v>
      </c>
      <c r="C40" s="68">
        <v>25.51</v>
      </c>
      <c r="D40" s="204">
        <f t="shared" si="0"/>
        <v>2341.818</v>
      </c>
      <c r="E40" s="15">
        <v>34.1888337</v>
      </c>
      <c r="F40" s="35">
        <f t="shared" si="1"/>
        <v>3138.53493366</v>
      </c>
    </row>
    <row r="41" spans="1:6" ht="12.75" customHeight="1" hidden="1" outlineLevel="1">
      <c r="A41" s="66" t="s">
        <v>1036</v>
      </c>
      <c r="B41" s="68" t="s">
        <v>1037</v>
      </c>
      <c r="C41" s="68">
        <v>26.6</v>
      </c>
      <c r="D41" s="204">
        <f t="shared" si="0"/>
        <v>2441.88</v>
      </c>
      <c r="E41" s="15">
        <v>35.6484555</v>
      </c>
      <c r="F41" s="35">
        <f t="shared" si="1"/>
        <v>3272.5282148999995</v>
      </c>
    </row>
    <row r="42" spans="1:6" ht="12.75" customHeight="1" hidden="1" outlineLevel="1">
      <c r="A42" s="66" t="s">
        <v>1038</v>
      </c>
      <c r="B42" s="68" t="s">
        <v>1039</v>
      </c>
      <c r="C42" s="68">
        <v>23.17</v>
      </c>
      <c r="D42" s="204">
        <f t="shared" si="0"/>
        <v>2127.0060000000003</v>
      </c>
      <c r="E42" s="15">
        <v>31.045032900000006</v>
      </c>
      <c r="F42" s="35">
        <f t="shared" si="1"/>
        <v>2849.9340202200005</v>
      </c>
    </row>
    <row r="43" spans="1:6" ht="12.75" customHeight="1" collapsed="1">
      <c r="A43" s="133" t="s">
        <v>56</v>
      </c>
      <c r="B43" s="134"/>
      <c r="C43" s="134"/>
      <c r="D43" s="139"/>
      <c r="E43" s="134"/>
      <c r="F43" s="135"/>
    </row>
    <row r="44" spans="1:6" ht="12.75" customHeight="1" hidden="1" outlineLevel="1">
      <c r="A44" s="66" t="s">
        <v>1040</v>
      </c>
      <c r="B44" s="68" t="s">
        <v>1041</v>
      </c>
      <c r="C44" s="68">
        <v>122.49</v>
      </c>
      <c r="D44" s="204">
        <f aca="true" t="shared" si="2" ref="D44:D56">C44*Курс13*1.02</f>
        <v>11244.582</v>
      </c>
      <c r="E44" s="15">
        <v>164.137780674</v>
      </c>
      <c r="F44" s="35">
        <f aca="true" t="shared" si="3" ref="F44:F56">E44*Курс13*1.02</f>
        <v>15067.848265873201</v>
      </c>
    </row>
    <row r="45" spans="1:6" ht="12.75" customHeight="1" hidden="1" outlineLevel="1">
      <c r="A45" s="66" t="s">
        <v>1042</v>
      </c>
      <c r="B45" s="68" t="s">
        <v>1043</v>
      </c>
      <c r="C45" s="68">
        <v>72.72</v>
      </c>
      <c r="D45" s="204">
        <f t="shared" si="2"/>
        <v>6675.696</v>
      </c>
      <c r="E45" s="15">
        <v>97.44535596600002</v>
      </c>
      <c r="F45" s="35">
        <f t="shared" si="3"/>
        <v>8945.483677678803</v>
      </c>
    </row>
    <row r="46" spans="1:6" ht="12.75" customHeight="1" hidden="1" outlineLevel="1">
      <c r="A46" s="66" t="s">
        <v>1044</v>
      </c>
      <c r="B46" s="68" t="s">
        <v>1045</v>
      </c>
      <c r="C46" s="68">
        <v>62.48</v>
      </c>
      <c r="D46" s="204">
        <f t="shared" si="2"/>
        <v>5735.664</v>
      </c>
      <c r="E46" s="15">
        <v>83.71787886000001</v>
      </c>
      <c r="F46" s="35">
        <f t="shared" si="3"/>
        <v>7685.301279348001</v>
      </c>
    </row>
    <row r="47" spans="1:6" ht="12.75" customHeight="1" hidden="1" outlineLevel="1">
      <c r="A47" s="66" t="s">
        <v>1046</v>
      </c>
      <c r="B47" s="68" t="s">
        <v>1047</v>
      </c>
      <c r="C47" s="68">
        <v>58.35</v>
      </c>
      <c r="D47" s="204">
        <f t="shared" si="2"/>
        <v>5356.53</v>
      </c>
      <c r="E47" s="15">
        <v>78.193062612</v>
      </c>
      <c r="F47" s="35">
        <f t="shared" si="3"/>
        <v>7178.123147781601</v>
      </c>
    </row>
    <row r="48" spans="1:6" ht="12.75" customHeight="1" hidden="1" outlineLevel="1">
      <c r="A48" s="66" t="s">
        <v>1048</v>
      </c>
      <c r="B48" s="68" t="s">
        <v>1049</v>
      </c>
      <c r="C48" s="68">
        <v>49.83</v>
      </c>
      <c r="D48" s="204">
        <f t="shared" si="2"/>
        <v>4574.394</v>
      </c>
      <c r="E48" s="15">
        <v>66.77769735000001</v>
      </c>
      <c r="F48" s="35">
        <f t="shared" si="3"/>
        <v>6130.192616730001</v>
      </c>
    </row>
    <row r="49" spans="1:6" ht="12.75" customHeight="1" hidden="1" outlineLevel="1">
      <c r="A49" s="66" t="s">
        <v>1050</v>
      </c>
      <c r="B49" s="68" t="s">
        <v>1051</v>
      </c>
      <c r="C49" s="68">
        <v>41.77</v>
      </c>
      <c r="D49" s="204">
        <f t="shared" si="2"/>
        <v>3834.4860000000003</v>
      </c>
      <c r="E49" s="15">
        <v>55.97088210000001</v>
      </c>
      <c r="F49" s="35">
        <f t="shared" si="3"/>
        <v>5138.12697678</v>
      </c>
    </row>
    <row r="50" spans="1:6" ht="12.75" customHeight="1" hidden="1" outlineLevel="1">
      <c r="A50" s="66" t="s">
        <v>1052</v>
      </c>
      <c r="B50" s="68" t="s">
        <v>1053</v>
      </c>
      <c r="C50" s="68">
        <v>48.39</v>
      </c>
      <c r="D50" s="204">
        <f t="shared" si="2"/>
        <v>4442.202</v>
      </c>
      <c r="E50" s="15">
        <v>64.84089150000001</v>
      </c>
      <c r="F50" s="35">
        <f t="shared" si="3"/>
        <v>5952.393839700001</v>
      </c>
    </row>
    <row r="51" spans="1:6" ht="12.75" customHeight="1" hidden="1" outlineLevel="1">
      <c r="A51" s="66" t="s">
        <v>1054</v>
      </c>
      <c r="B51" s="68" t="s">
        <v>1055</v>
      </c>
      <c r="C51" s="68">
        <v>41.73</v>
      </c>
      <c r="D51" s="204">
        <f t="shared" si="2"/>
        <v>3830.814</v>
      </c>
      <c r="E51" s="15">
        <v>55.914742800000006</v>
      </c>
      <c r="F51" s="35">
        <f t="shared" si="3"/>
        <v>5132.97338904</v>
      </c>
    </row>
    <row r="52" spans="1:6" ht="12.75" customHeight="1" hidden="1" outlineLevel="1">
      <c r="A52" s="66" t="s">
        <v>1056</v>
      </c>
      <c r="B52" s="68" t="s">
        <v>1057</v>
      </c>
      <c r="C52" s="68">
        <v>35.19</v>
      </c>
      <c r="D52" s="204">
        <f t="shared" si="2"/>
        <v>3230.442</v>
      </c>
      <c r="E52" s="15">
        <v>47.157012</v>
      </c>
      <c r="F52" s="35">
        <f t="shared" si="3"/>
        <v>4329.0137016</v>
      </c>
    </row>
    <row r="53" spans="1:6" ht="12.75" customHeight="1" hidden="1" outlineLevel="1">
      <c r="A53" s="66" t="s">
        <v>1058</v>
      </c>
      <c r="B53" s="68" t="s">
        <v>1059</v>
      </c>
      <c r="C53" s="68">
        <v>43.7</v>
      </c>
      <c r="D53" s="204">
        <f t="shared" si="2"/>
        <v>4011.6600000000003</v>
      </c>
      <c r="E53" s="15">
        <v>58.553289899999996</v>
      </c>
      <c r="F53" s="35">
        <f t="shared" si="3"/>
        <v>5375.192012819999</v>
      </c>
    </row>
    <row r="54" spans="1:6" ht="12.75" customHeight="1" hidden="1" outlineLevel="1">
      <c r="A54" s="66" t="s">
        <v>1060</v>
      </c>
      <c r="B54" s="68" t="s">
        <v>1061</v>
      </c>
      <c r="C54" s="68">
        <v>33.7</v>
      </c>
      <c r="D54" s="204">
        <f t="shared" si="2"/>
        <v>3093.6600000000003</v>
      </c>
      <c r="E54" s="15">
        <v>45.16406685000001</v>
      </c>
      <c r="F54" s="35">
        <f t="shared" si="3"/>
        <v>4146.061336830001</v>
      </c>
    </row>
    <row r="55" spans="1:6" ht="12.75" customHeight="1" hidden="1" outlineLevel="1">
      <c r="A55" s="66" t="s">
        <v>1062</v>
      </c>
      <c r="B55" s="68" t="s">
        <v>1063</v>
      </c>
      <c r="C55" s="68">
        <v>43.11</v>
      </c>
      <c r="D55" s="204">
        <f t="shared" si="2"/>
        <v>3957.498</v>
      </c>
      <c r="E55" s="15">
        <v>57.7673397</v>
      </c>
      <c r="F55" s="35">
        <f t="shared" si="3"/>
        <v>5303.04178446</v>
      </c>
    </row>
    <row r="56" spans="1:6" ht="12.75" customHeight="1" hidden="1" outlineLevel="1">
      <c r="A56" s="66" t="s">
        <v>1064</v>
      </c>
      <c r="B56" s="68" t="s">
        <v>1065</v>
      </c>
      <c r="C56" s="68">
        <v>34.14</v>
      </c>
      <c r="D56" s="204">
        <f t="shared" si="2"/>
        <v>3134.052</v>
      </c>
      <c r="E56" s="15">
        <v>45.75352950000001</v>
      </c>
      <c r="F56" s="35">
        <f t="shared" si="3"/>
        <v>4200.174008100001</v>
      </c>
    </row>
    <row r="57" spans="1:6" ht="12.75" customHeight="1" collapsed="1">
      <c r="A57" s="199" t="s">
        <v>431</v>
      </c>
      <c r="B57" s="200"/>
      <c r="C57" s="200"/>
      <c r="D57" s="206"/>
      <c r="E57" s="200"/>
      <c r="F57" s="201"/>
    </row>
    <row r="58" spans="1:6" ht="12.75" customHeight="1" hidden="1" outlineLevel="1">
      <c r="A58" s="66" t="s">
        <v>1066</v>
      </c>
      <c r="B58" s="68" t="s">
        <v>1067</v>
      </c>
      <c r="C58" s="68">
        <v>85.83</v>
      </c>
      <c r="D58" s="204">
        <f aca="true" t="shared" si="4" ref="D58:D67">C58*Курс13*1.02</f>
        <v>7879.1939999999995</v>
      </c>
      <c r="E58" s="15">
        <v>115.00637904</v>
      </c>
      <c r="F58" s="35">
        <f aca="true" t="shared" si="5" ref="F58:F67">E58*Курс13*1.02</f>
        <v>10557.585595872</v>
      </c>
    </row>
    <row r="59" spans="1:6" ht="12.75" customHeight="1" hidden="1" outlineLevel="1">
      <c r="A59" s="66" t="s">
        <v>1068</v>
      </c>
      <c r="B59" s="68" t="s">
        <v>1069</v>
      </c>
      <c r="C59" s="68">
        <v>75.33</v>
      </c>
      <c r="D59" s="204">
        <f t="shared" si="4"/>
        <v>6915.294</v>
      </c>
      <c r="E59" s="15">
        <v>100.94064787800002</v>
      </c>
      <c r="F59" s="35">
        <f t="shared" si="5"/>
        <v>9266.351475200403</v>
      </c>
    </row>
    <row r="60" spans="1:6" ht="12.75" customHeight="1" hidden="1" outlineLevel="1">
      <c r="A60" s="66" t="s">
        <v>1070</v>
      </c>
      <c r="B60" s="68" t="s">
        <v>1071</v>
      </c>
      <c r="C60" s="68">
        <v>70.26</v>
      </c>
      <c r="D60" s="204">
        <f t="shared" si="4"/>
        <v>6449.868</v>
      </c>
      <c r="E60" s="15">
        <v>94.14737892</v>
      </c>
      <c r="F60" s="35">
        <f t="shared" si="5"/>
        <v>8642.729384856</v>
      </c>
    </row>
    <row r="61" spans="1:6" ht="12.75" customHeight="1" hidden="1" outlineLevel="1">
      <c r="A61" s="66" t="s">
        <v>1072</v>
      </c>
      <c r="B61" s="68" t="s">
        <v>1073</v>
      </c>
      <c r="C61" s="68">
        <v>61.76</v>
      </c>
      <c r="D61" s="204">
        <f t="shared" si="4"/>
        <v>5669.567999999999</v>
      </c>
      <c r="E61" s="15">
        <v>82.75949236800001</v>
      </c>
      <c r="F61" s="35">
        <f t="shared" si="5"/>
        <v>7597.321399382401</v>
      </c>
    </row>
    <row r="62" spans="1:6" ht="12.75" customHeight="1" hidden="1" outlineLevel="1">
      <c r="A62" s="66" t="s">
        <v>1074</v>
      </c>
      <c r="B62" s="68" t="s">
        <v>1075</v>
      </c>
      <c r="C62" s="68">
        <v>58.56</v>
      </c>
      <c r="D62" s="204">
        <f t="shared" si="4"/>
        <v>5375.808000000001</v>
      </c>
      <c r="E62" s="15">
        <v>78.474940992</v>
      </c>
      <c r="F62" s="35">
        <f t="shared" si="5"/>
        <v>7203.9995830656</v>
      </c>
    </row>
    <row r="63" spans="1:6" ht="12.75" customHeight="1" hidden="1" outlineLevel="1">
      <c r="A63" s="66" t="s">
        <v>1076</v>
      </c>
      <c r="B63" s="68" t="s">
        <v>1077</v>
      </c>
      <c r="C63" s="68">
        <v>51.73</v>
      </c>
      <c r="D63" s="204">
        <f t="shared" si="4"/>
        <v>4748.814</v>
      </c>
      <c r="E63" s="15">
        <v>69.31389364200001</v>
      </c>
      <c r="F63" s="35">
        <f t="shared" si="5"/>
        <v>6363.0154363356005</v>
      </c>
    </row>
    <row r="64" spans="1:6" ht="12.75" customHeight="1" hidden="1" outlineLevel="1">
      <c r="A64" s="66" t="s">
        <v>1078</v>
      </c>
      <c r="B64" s="68" t="s">
        <v>1079</v>
      </c>
      <c r="C64" s="68">
        <v>52.04</v>
      </c>
      <c r="D64" s="204">
        <f t="shared" si="4"/>
        <v>4777.272000000001</v>
      </c>
      <c r="E64" s="15">
        <v>69.736711212</v>
      </c>
      <c r="F64" s="35">
        <f t="shared" si="5"/>
        <v>6401.830089261601</v>
      </c>
    </row>
    <row r="65" spans="1:6" ht="12.75" customHeight="1" hidden="1" outlineLevel="1">
      <c r="A65" s="66" t="s">
        <v>1080</v>
      </c>
      <c r="B65" s="68" t="s">
        <v>1081</v>
      </c>
      <c r="C65" s="68">
        <v>52.93</v>
      </c>
      <c r="D65" s="204">
        <f t="shared" si="4"/>
        <v>4858.974</v>
      </c>
      <c r="E65" s="15">
        <v>70.93200555000001</v>
      </c>
      <c r="F65" s="35">
        <f t="shared" si="5"/>
        <v>6511.558109490001</v>
      </c>
    </row>
    <row r="66" spans="1:6" ht="12.75" customHeight="1" hidden="1" outlineLevel="1">
      <c r="A66" s="66" t="s">
        <v>1082</v>
      </c>
      <c r="B66" s="68" t="s">
        <v>1083</v>
      </c>
      <c r="C66" s="68">
        <v>42.06</v>
      </c>
      <c r="D66" s="204">
        <f t="shared" si="4"/>
        <v>3861.108</v>
      </c>
      <c r="E66" s="15">
        <v>56.3638572</v>
      </c>
      <c r="F66" s="35">
        <f t="shared" si="5"/>
        <v>5174.20209096</v>
      </c>
    </row>
    <row r="67" spans="1:6" ht="12.75" customHeight="1" hidden="1" outlineLevel="1">
      <c r="A67" s="66" t="s">
        <v>1084</v>
      </c>
      <c r="B67" s="68" t="s">
        <v>1085</v>
      </c>
      <c r="C67" s="68">
        <v>37.31</v>
      </c>
      <c r="D67" s="204">
        <f t="shared" si="4"/>
        <v>3425.058</v>
      </c>
      <c r="E67" s="15">
        <v>49.99204665</v>
      </c>
      <c r="F67" s="35">
        <f t="shared" si="5"/>
        <v>4589.269882469999</v>
      </c>
    </row>
    <row r="68" spans="1:6" ht="12.75" customHeight="1" collapsed="1">
      <c r="A68" s="199" t="s">
        <v>452</v>
      </c>
      <c r="B68" s="200"/>
      <c r="C68" s="200"/>
      <c r="D68" s="206"/>
      <c r="E68" s="200"/>
      <c r="F68" s="201"/>
    </row>
    <row r="69" spans="1:6" ht="12.75" customHeight="1" hidden="1" outlineLevel="1">
      <c r="A69" s="66" t="s">
        <v>1086</v>
      </c>
      <c r="B69" s="68" t="s">
        <v>1087</v>
      </c>
      <c r="C69" s="68">
        <v>85.83</v>
      </c>
      <c r="D69" s="204">
        <f aca="true" t="shared" si="6" ref="D69:D78">C69*Курс13*1.02</f>
        <v>7879.1939999999995</v>
      </c>
      <c r="E69" s="15">
        <v>115.00637904</v>
      </c>
      <c r="F69" s="35">
        <f aca="true" t="shared" si="7" ref="F69:F78">E69*Курс13*1.02</f>
        <v>10557.585595872</v>
      </c>
    </row>
    <row r="70" spans="1:6" ht="12.75" customHeight="1" hidden="1" outlineLevel="1">
      <c r="A70" s="66" t="s">
        <v>1088</v>
      </c>
      <c r="B70" s="68" t="s">
        <v>1089</v>
      </c>
      <c r="C70" s="68">
        <v>75.33</v>
      </c>
      <c r="D70" s="204">
        <f t="shared" si="6"/>
        <v>6915.294</v>
      </c>
      <c r="E70" s="15">
        <v>100.94064787800002</v>
      </c>
      <c r="F70" s="35">
        <f t="shared" si="7"/>
        <v>9266.351475200403</v>
      </c>
    </row>
    <row r="71" spans="1:6" ht="12.75" customHeight="1" hidden="1" outlineLevel="1">
      <c r="A71" s="66" t="s">
        <v>1090</v>
      </c>
      <c r="B71" s="68" t="s">
        <v>1091</v>
      </c>
      <c r="C71" s="68">
        <v>71.1</v>
      </c>
      <c r="D71" s="204">
        <f t="shared" si="6"/>
        <v>6526.98</v>
      </c>
      <c r="E71" s="15">
        <v>95.27489243999999</v>
      </c>
      <c r="F71" s="35">
        <f t="shared" si="7"/>
        <v>8746.235125992</v>
      </c>
    </row>
    <row r="72" spans="1:6" ht="12.75" customHeight="1" hidden="1" outlineLevel="1">
      <c r="A72" s="66" t="s">
        <v>1092</v>
      </c>
      <c r="B72" s="68" t="s">
        <v>1093</v>
      </c>
      <c r="C72" s="68">
        <v>62.6</v>
      </c>
      <c r="D72" s="204">
        <f t="shared" si="6"/>
        <v>5746.68</v>
      </c>
      <c r="E72" s="15">
        <v>83.887005888</v>
      </c>
      <c r="F72" s="35">
        <f t="shared" si="7"/>
        <v>7700.8271405184005</v>
      </c>
    </row>
    <row r="73" spans="1:6" ht="12.75" customHeight="1" hidden="1" outlineLevel="1">
      <c r="A73" s="66" t="s">
        <v>1094</v>
      </c>
      <c r="B73" s="68" t="s">
        <v>1095</v>
      </c>
      <c r="C73" s="68">
        <v>61.11</v>
      </c>
      <c r="D73" s="204">
        <f t="shared" si="6"/>
        <v>5609.898</v>
      </c>
      <c r="E73" s="15">
        <v>81.88566939</v>
      </c>
      <c r="F73" s="35">
        <f t="shared" si="7"/>
        <v>7517.104450002</v>
      </c>
    </row>
    <row r="74" spans="1:6" ht="12.75" customHeight="1" hidden="1" outlineLevel="1">
      <c r="A74" s="66" t="s">
        <v>1096</v>
      </c>
      <c r="B74" s="68" t="s">
        <v>1097</v>
      </c>
      <c r="C74" s="68">
        <v>54.27</v>
      </c>
      <c r="D74" s="204">
        <f t="shared" si="6"/>
        <v>4981.986</v>
      </c>
      <c r="E74" s="15">
        <v>72.72462204000001</v>
      </c>
      <c r="F74" s="35">
        <f t="shared" si="7"/>
        <v>6676.120303272001</v>
      </c>
    </row>
    <row r="75" spans="1:6" ht="12.75" customHeight="1" hidden="1" outlineLevel="1">
      <c r="A75" s="66" t="s">
        <v>1098</v>
      </c>
      <c r="B75" s="68" t="s">
        <v>1099</v>
      </c>
      <c r="C75" s="68">
        <v>56.29</v>
      </c>
      <c r="D75" s="204">
        <f t="shared" si="6"/>
        <v>5167.4220000000005</v>
      </c>
      <c r="E75" s="15">
        <v>75.43065448800002</v>
      </c>
      <c r="F75" s="35">
        <f t="shared" si="7"/>
        <v>6924.534081998401</v>
      </c>
    </row>
    <row r="76" spans="1:6" ht="12.75" customHeight="1" hidden="1" outlineLevel="1">
      <c r="A76" s="66" t="s">
        <v>1100</v>
      </c>
      <c r="B76" s="68" t="s">
        <v>1101</v>
      </c>
      <c r="C76" s="68">
        <v>52.93</v>
      </c>
      <c r="D76" s="204">
        <f t="shared" si="6"/>
        <v>4858.974</v>
      </c>
      <c r="E76" s="15">
        <v>70.93200555000001</v>
      </c>
      <c r="F76" s="35">
        <f t="shared" si="7"/>
        <v>6511.558109490001</v>
      </c>
    </row>
    <row r="77" spans="1:6" ht="12.75" customHeight="1" hidden="1" outlineLevel="1">
      <c r="A77" s="66" t="s">
        <v>1102</v>
      </c>
      <c r="B77" s="68" t="s">
        <v>1103</v>
      </c>
      <c r="C77" s="68">
        <v>43.76</v>
      </c>
      <c r="D77" s="204">
        <f t="shared" si="6"/>
        <v>4017.1679999999997</v>
      </c>
      <c r="E77" s="15">
        <v>58.63749885000001</v>
      </c>
      <c r="F77" s="35">
        <f t="shared" si="7"/>
        <v>5382.92239443</v>
      </c>
    </row>
    <row r="78" spans="1:6" ht="12.75" customHeight="1" hidden="1" outlineLevel="1">
      <c r="A78" s="66" t="s">
        <v>1104</v>
      </c>
      <c r="B78" s="68" t="s">
        <v>1105</v>
      </c>
      <c r="C78" s="68">
        <v>39</v>
      </c>
      <c r="D78" s="204">
        <f t="shared" si="6"/>
        <v>3580.2000000000003</v>
      </c>
      <c r="E78" s="15">
        <v>52.26568830000001</v>
      </c>
      <c r="F78" s="35">
        <f t="shared" si="7"/>
        <v>4797.990185940001</v>
      </c>
    </row>
    <row r="79" spans="1:6" ht="12.75" customHeight="1" collapsed="1">
      <c r="A79" s="133" t="s">
        <v>71</v>
      </c>
      <c r="B79" s="134"/>
      <c r="C79" s="134"/>
      <c r="D79" s="139"/>
      <c r="E79" s="134"/>
      <c r="F79" s="135"/>
    </row>
    <row r="80" spans="1:6" ht="12.75" customHeight="1" hidden="1" outlineLevel="1">
      <c r="A80" s="66" t="s">
        <v>1106</v>
      </c>
      <c r="B80" s="68" t="s">
        <v>1107</v>
      </c>
      <c r="C80" s="68">
        <v>23.19</v>
      </c>
      <c r="D80" s="204">
        <f aca="true" t="shared" si="8" ref="D80:D87">C80*Курс13*1.02</f>
        <v>2128.842</v>
      </c>
      <c r="E80" s="15">
        <v>31.079504399999998</v>
      </c>
      <c r="F80" s="35">
        <f aca="true" t="shared" si="9" ref="F80:F87">E80*Курс13*1.02</f>
        <v>2853.0985039199995</v>
      </c>
    </row>
    <row r="81" spans="1:6" ht="12.75" customHeight="1" hidden="1" outlineLevel="1">
      <c r="A81" s="66" t="s">
        <v>1108</v>
      </c>
      <c r="B81" s="68" t="s">
        <v>1109</v>
      </c>
      <c r="C81" s="68">
        <v>17.14</v>
      </c>
      <c r="D81" s="204">
        <f t="shared" si="8"/>
        <v>1573.4520000000002</v>
      </c>
      <c r="E81" s="15">
        <v>22.971807599999998</v>
      </c>
      <c r="F81" s="35">
        <f t="shared" si="9"/>
        <v>2108.8119376799996</v>
      </c>
    </row>
    <row r="82" spans="1:6" ht="12.75" customHeight="1" hidden="1" outlineLevel="1">
      <c r="A82" s="66" t="s">
        <v>1110</v>
      </c>
      <c r="B82" s="68" t="s">
        <v>1111</v>
      </c>
      <c r="C82" s="68">
        <v>14.12</v>
      </c>
      <c r="D82" s="204">
        <f t="shared" si="8"/>
        <v>1296.216</v>
      </c>
      <c r="E82" s="15">
        <v>18.917959200000002</v>
      </c>
      <c r="F82" s="35">
        <f t="shared" si="9"/>
        <v>1736.6686545600003</v>
      </c>
    </row>
    <row r="83" spans="1:6" ht="12.75" customHeight="1" hidden="1" outlineLevel="1">
      <c r="A83" s="66" t="s">
        <v>1112</v>
      </c>
      <c r="B83" s="68" t="s">
        <v>1113</v>
      </c>
      <c r="C83" s="68">
        <v>13.17</v>
      </c>
      <c r="D83" s="204">
        <f t="shared" si="8"/>
        <v>1209.006</v>
      </c>
      <c r="E83" s="15">
        <v>17.649408</v>
      </c>
      <c r="F83" s="35">
        <f t="shared" si="9"/>
        <v>1620.2156544000002</v>
      </c>
    </row>
    <row r="84" spans="1:6" ht="12.75" customHeight="1" hidden="1" outlineLevel="1">
      <c r="A84" s="66" t="s">
        <v>1114</v>
      </c>
      <c r="B84" s="68" t="s">
        <v>1115</v>
      </c>
      <c r="C84" s="68">
        <v>11.2</v>
      </c>
      <c r="D84" s="204">
        <f t="shared" si="8"/>
        <v>1028.1599999999999</v>
      </c>
      <c r="E84" s="15">
        <v>15.0019968</v>
      </c>
      <c r="F84" s="35">
        <f t="shared" si="9"/>
        <v>1377.18330624</v>
      </c>
    </row>
    <row r="85" spans="1:6" ht="12.75" customHeight="1" hidden="1" outlineLevel="1">
      <c r="A85" s="66" t="s">
        <v>1116</v>
      </c>
      <c r="B85" s="68" t="s">
        <v>1117</v>
      </c>
      <c r="C85" s="68">
        <v>13.32</v>
      </c>
      <c r="D85" s="204">
        <f t="shared" si="8"/>
        <v>1222.776</v>
      </c>
      <c r="E85" s="15">
        <v>17.8424484</v>
      </c>
      <c r="F85" s="35">
        <f t="shared" si="9"/>
        <v>1637.93676312</v>
      </c>
    </row>
    <row r="86" spans="1:6" ht="12.75" customHeight="1" hidden="1" outlineLevel="1">
      <c r="A86" s="66" t="s">
        <v>1118</v>
      </c>
      <c r="B86" s="68" t="s">
        <v>1119</v>
      </c>
      <c r="C86" s="68">
        <v>11.32</v>
      </c>
      <c r="D86" s="204">
        <f t="shared" si="8"/>
        <v>1039.1760000000002</v>
      </c>
      <c r="E86" s="15">
        <v>15.167459999999997</v>
      </c>
      <c r="F86" s="35">
        <f t="shared" si="9"/>
        <v>1392.3728279999996</v>
      </c>
    </row>
    <row r="87" spans="1:6" ht="12.75" customHeight="1" hidden="1" outlineLevel="1">
      <c r="A87" s="66" t="s">
        <v>1120</v>
      </c>
      <c r="B87" s="68" t="s">
        <v>1121</v>
      </c>
      <c r="C87" s="68">
        <v>7.33</v>
      </c>
      <c r="D87" s="204">
        <f t="shared" si="8"/>
        <v>672.894</v>
      </c>
      <c r="E87" s="15">
        <v>9.8174832</v>
      </c>
      <c r="F87" s="35">
        <f t="shared" si="9"/>
        <v>901.24495776</v>
      </c>
    </row>
    <row r="88" spans="1:6" ht="12.75" customHeight="1" collapsed="1">
      <c r="A88" s="136" t="s">
        <v>120</v>
      </c>
      <c r="B88" s="137"/>
      <c r="C88" s="137"/>
      <c r="D88" s="139"/>
      <c r="E88" s="137"/>
      <c r="F88" s="138"/>
    </row>
    <row r="89" spans="1:6" ht="12.75" customHeight="1" hidden="1" outlineLevel="1">
      <c r="A89" s="66" t="s">
        <v>1122</v>
      </c>
      <c r="B89" s="68" t="s">
        <v>1123</v>
      </c>
      <c r="C89" s="68">
        <v>24.61</v>
      </c>
      <c r="D89" s="204">
        <f>C89*Курс13*1.02</f>
        <v>2259.1980000000003</v>
      </c>
      <c r="E89" s="15">
        <v>32.982331200000004</v>
      </c>
      <c r="F89" s="35">
        <f>E89*Курс13*1.02</f>
        <v>3027.7780041600004</v>
      </c>
    </row>
    <row r="90" spans="1:6" ht="12.75" customHeight="1" hidden="1" outlineLevel="1">
      <c r="A90" s="66" t="s">
        <v>1124</v>
      </c>
      <c r="B90" s="68" t="s">
        <v>1125</v>
      </c>
      <c r="C90" s="68">
        <v>19.84</v>
      </c>
      <c r="D90" s="204">
        <f>C90*Курс13*1.02</f>
        <v>1821.312</v>
      </c>
      <c r="E90" s="15">
        <v>26.5844208</v>
      </c>
      <c r="F90" s="35">
        <f>E90*Курс13*1.02</f>
        <v>2440.44982944</v>
      </c>
    </row>
    <row r="91" spans="1:6" ht="12.75" customHeight="1" collapsed="1">
      <c r="A91" s="136" t="s">
        <v>86</v>
      </c>
      <c r="B91" s="137"/>
      <c r="C91" s="137"/>
      <c r="D91" s="139"/>
      <c r="E91" s="137"/>
      <c r="F91" s="138"/>
    </row>
    <row r="92" spans="1:6" ht="12.75" customHeight="1" hidden="1" outlineLevel="1">
      <c r="A92" s="66" t="s">
        <v>1126</v>
      </c>
      <c r="B92" s="68" t="s">
        <v>1127</v>
      </c>
      <c r="C92" s="68">
        <v>69.67</v>
      </c>
      <c r="D92" s="204">
        <f>C92*Курс13*1.02</f>
        <v>6395.706</v>
      </c>
      <c r="E92" s="15">
        <v>93.3596559</v>
      </c>
      <c r="F92" s="35">
        <f>E92*Курс13*1.02</f>
        <v>8570.41641162</v>
      </c>
    </row>
    <row r="93" spans="1:6" ht="12.75" customHeight="1" hidden="1" outlineLevel="1">
      <c r="A93" s="66" t="s">
        <v>1128</v>
      </c>
      <c r="B93" s="68" t="s">
        <v>1129</v>
      </c>
      <c r="C93" s="68">
        <v>50.19</v>
      </c>
      <c r="D93" s="204">
        <f>C93*Курс13*1.02</f>
        <v>4607.441999999999</v>
      </c>
      <c r="E93" s="15">
        <v>67.25488140000002</v>
      </c>
      <c r="F93" s="35">
        <f>E93*Курс13*1.02</f>
        <v>6173.998112520002</v>
      </c>
    </row>
    <row r="94" spans="1:6" ht="12.75" customHeight="1" collapsed="1">
      <c r="A94" s="199" t="s">
        <v>497</v>
      </c>
      <c r="B94" s="200"/>
      <c r="C94" s="200"/>
      <c r="D94" s="206"/>
      <c r="E94" s="200"/>
      <c r="F94" s="201"/>
    </row>
    <row r="95" spans="1:6" ht="12.75" customHeight="1" hidden="1" outlineLevel="1">
      <c r="A95" s="66" t="s">
        <v>1130</v>
      </c>
      <c r="B95" s="68" t="s">
        <v>1131</v>
      </c>
      <c r="C95" s="68">
        <v>21.36</v>
      </c>
      <c r="D95" s="204">
        <f>C95*Курс13*1.02</f>
        <v>1960.848</v>
      </c>
      <c r="E95" s="15">
        <v>28.6251336</v>
      </c>
      <c r="F95" s="35">
        <f>E95*Курс13*1.02</f>
        <v>2627.78726448</v>
      </c>
    </row>
    <row r="96" spans="1:6" ht="12.75" customHeight="1" hidden="1" outlineLevel="1">
      <c r="A96" s="66" t="s">
        <v>1132</v>
      </c>
      <c r="B96" s="68" t="s">
        <v>1133</v>
      </c>
      <c r="C96" s="68">
        <v>25.68</v>
      </c>
      <c r="D96" s="204">
        <f>C96*Курс13*1.02</f>
        <v>2357.424</v>
      </c>
      <c r="E96" s="15">
        <v>34.4163456</v>
      </c>
      <c r="F96" s="35">
        <f>E96*Курс13*1.02</f>
        <v>3159.4205260800004</v>
      </c>
    </row>
    <row r="97" spans="1:6" ht="12.75" customHeight="1" hidden="1" outlineLevel="1">
      <c r="A97" s="66" t="s">
        <v>1134</v>
      </c>
      <c r="B97" s="68" t="s">
        <v>1135</v>
      </c>
      <c r="C97" s="68">
        <v>17.41</v>
      </c>
      <c r="D97" s="204">
        <f>C97*Курс13*1.02</f>
        <v>1598.238</v>
      </c>
      <c r="E97" s="15">
        <v>23.3303112</v>
      </c>
      <c r="F97" s="35">
        <f>E97*Курс13*1.02</f>
        <v>2141.7225681600003</v>
      </c>
    </row>
    <row r="98" spans="1:6" ht="12.75" customHeight="1" hidden="1" outlineLevel="1">
      <c r="A98" s="66" t="s">
        <v>1136</v>
      </c>
      <c r="B98" s="68" t="s">
        <v>1137</v>
      </c>
      <c r="C98" s="68">
        <v>14.41</v>
      </c>
      <c r="D98" s="204">
        <f>C98*Курс13*1.02</f>
        <v>1322.8380000000002</v>
      </c>
      <c r="E98" s="15">
        <v>19.304039999999997</v>
      </c>
      <c r="F98" s="35">
        <f>E98*Курс13*1.02</f>
        <v>1772.1108719999997</v>
      </c>
    </row>
    <row r="99" spans="1:6" ht="12.75" customHeight="1" hidden="1" outlineLevel="1">
      <c r="A99" s="66" t="s">
        <v>1138</v>
      </c>
      <c r="B99" s="68" t="s">
        <v>1139</v>
      </c>
      <c r="C99" s="68">
        <v>12.47</v>
      </c>
      <c r="D99" s="204">
        <f>C99*Курс13*1.02</f>
        <v>1144.7459999999999</v>
      </c>
      <c r="E99" s="15">
        <v>16.7117832</v>
      </c>
      <c r="F99" s="35">
        <f>E99*Курс13*1.02</f>
        <v>1534.14169776</v>
      </c>
    </row>
    <row r="100" spans="1:6" ht="12.75" customHeight="1" collapsed="1">
      <c r="A100" s="199" t="s">
        <v>508</v>
      </c>
      <c r="B100" s="200"/>
      <c r="C100" s="200"/>
      <c r="D100" s="206"/>
      <c r="E100" s="200"/>
      <c r="F100" s="201"/>
    </row>
    <row r="101" spans="1:6" ht="12.75" customHeight="1" hidden="1" outlineLevel="1">
      <c r="A101" s="66" t="s">
        <v>1140</v>
      </c>
      <c r="B101" s="68" t="s">
        <v>1141</v>
      </c>
      <c r="C101" s="68">
        <v>156.56</v>
      </c>
      <c r="D101" s="204">
        <f>C101*Курс13*1.02</f>
        <v>14372.208</v>
      </c>
      <c r="E101" s="15">
        <v>209.7925641</v>
      </c>
      <c r="F101" s="35">
        <f>E101*Курс13*1.02</f>
        <v>19258.95738438</v>
      </c>
    </row>
    <row r="102" spans="1:6" ht="12.75" customHeight="1" hidden="1" outlineLevel="1">
      <c r="A102" s="66" t="s">
        <v>1142</v>
      </c>
      <c r="B102" s="68" t="s">
        <v>1143</v>
      </c>
      <c r="C102" s="68">
        <v>141.92</v>
      </c>
      <c r="D102" s="204">
        <f>C102*Курс13*1.02</f>
        <v>13028.256</v>
      </c>
      <c r="E102" s="15">
        <v>190.17187875000005</v>
      </c>
      <c r="F102" s="35">
        <f>E102*Курс13*1.02</f>
        <v>17457.778469250006</v>
      </c>
    </row>
    <row r="103" spans="1:6" ht="12.75" customHeight="1" collapsed="1">
      <c r="A103" s="199" t="s">
        <v>103</v>
      </c>
      <c r="B103" s="200"/>
      <c r="C103" s="200"/>
      <c r="D103" s="206"/>
      <c r="E103" s="200"/>
      <c r="F103" s="201"/>
    </row>
    <row r="104" spans="1:6" ht="12.75" customHeight="1" hidden="1" outlineLevel="1">
      <c r="A104" s="66" t="s">
        <v>1144</v>
      </c>
      <c r="B104" s="68" t="s">
        <v>1145</v>
      </c>
      <c r="C104" s="68">
        <v>47.09</v>
      </c>
      <c r="D104" s="204">
        <f>C104*Курс13*1.02</f>
        <v>4322.862</v>
      </c>
      <c r="E104" s="15">
        <v>63.096633600000004</v>
      </c>
      <c r="F104" s="35">
        <f>E104*Курс13*1.02</f>
        <v>5792.27096448</v>
      </c>
    </row>
    <row r="105" spans="1:6" ht="12.75" customHeight="1" hidden="1" outlineLevel="1">
      <c r="A105" s="66" t="s">
        <v>1146</v>
      </c>
      <c r="B105" s="68" t="s">
        <v>1147</v>
      </c>
      <c r="C105" s="68">
        <v>43.84</v>
      </c>
      <c r="D105" s="204">
        <f>C105*Курс13*1.02</f>
        <v>4024.5120000000006</v>
      </c>
      <c r="E105" s="15">
        <v>58.739436000000005</v>
      </c>
      <c r="F105" s="35">
        <f>E105*Курс13*1.02</f>
        <v>5392.280224800001</v>
      </c>
    </row>
    <row r="106" spans="1:6" ht="12.75" customHeight="1" hidden="1" outlineLevel="1">
      <c r="A106" s="66" t="s">
        <v>1148</v>
      </c>
      <c r="B106" s="68" t="s">
        <v>1149</v>
      </c>
      <c r="C106" s="68">
        <v>29</v>
      </c>
      <c r="D106" s="204">
        <f>C106*Курс13*1.02</f>
        <v>2662.2000000000003</v>
      </c>
      <c r="E106" s="15">
        <v>38.856274799999994</v>
      </c>
      <c r="F106" s="35">
        <f>E106*Курс13*1.02</f>
        <v>3567.0060266399996</v>
      </c>
    </row>
    <row r="107" spans="1:6" ht="12.75" customHeight="1" hidden="1" outlineLevel="1">
      <c r="A107" s="66" t="s">
        <v>1150</v>
      </c>
      <c r="B107" s="68" t="s">
        <v>1151</v>
      </c>
      <c r="C107" s="68">
        <v>12.51</v>
      </c>
      <c r="D107" s="204">
        <f>C107*Курс13*1.02</f>
        <v>1148.4180000000001</v>
      </c>
      <c r="E107" s="15">
        <v>16.7669376</v>
      </c>
      <c r="F107" s="35">
        <f>E107*Курс13*1.02</f>
        <v>1539.2048716799998</v>
      </c>
    </row>
    <row r="108" spans="1:6" ht="12.75" customHeight="1" collapsed="1">
      <c r="A108" s="136" t="s">
        <v>125</v>
      </c>
      <c r="B108" s="137"/>
      <c r="C108" s="137"/>
      <c r="D108" s="139"/>
      <c r="E108" s="137"/>
      <c r="F108" s="138"/>
    </row>
    <row r="109" spans="1:6" ht="12.75" customHeight="1" hidden="1" outlineLevel="1">
      <c r="A109" s="13" t="s">
        <v>1152</v>
      </c>
      <c r="B109" s="68" t="s">
        <v>1153</v>
      </c>
      <c r="C109" s="68">
        <v>80.96</v>
      </c>
      <c r="D109" s="204">
        <f>C109*Курс13*1.02</f>
        <v>7432.128</v>
      </c>
      <c r="E109" s="15">
        <v>108.48677439600002</v>
      </c>
      <c r="F109" s="35">
        <f>E109*Курс13*1.02</f>
        <v>9959.085889552802</v>
      </c>
    </row>
    <row r="110" spans="1:6" ht="12.75" customHeight="1" hidden="1" outlineLevel="1">
      <c r="A110" s="13" t="s">
        <v>1154</v>
      </c>
      <c r="B110" s="68" t="s">
        <v>1155</v>
      </c>
      <c r="C110" s="68">
        <v>48.47</v>
      </c>
      <c r="D110" s="204">
        <f>C110*Курс13*1.02</f>
        <v>4449.546</v>
      </c>
      <c r="E110" s="15">
        <v>64.94554697400001</v>
      </c>
      <c r="F110" s="35">
        <f>E110*Курс13*1.02</f>
        <v>5962.001212213201</v>
      </c>
    </row>
    <row r="111" spans="1:6" ht="12.75" customHeight="1" hidden="1" outlineLevel="1">
      <c r="A111" s="13" t="s">
        <v>1156</v>
      </c>
      <c r="B111" s="68" t="s">
        <v>1157</v>
      </c>
      <c r="C111" s="68">
        <v>41.38</v>
      </c>
      <c r="D111" s="204">
        <f>C111*Курс13*1.02</f>
        <v>3798.684</v>
      </c>
      <c r="E111" s="15">
        <v>55.453750506000006</v>
      </c>
      <c r="F111" s="35">
        <f>E111*Курс13*1.02</f>
        <v>5090.6542964508</v>
      </c>
    </row>
    <row r="112" spans="1:6" ht="12.75" customHeight="1" hidden="1" outlineLevel="1">
      <c r="A112" s="13" t="s">
        <v>1158</v>
      </c>
      <c r="B112" s="68" t="s">
        <v>1159</v>
      </c>
      <c r="C112" s="68">
        <v>53.7</v>
      </c>
      <c r="D112" s="204">
        <f>C112*Курс13*1.02</f>
        <v>4929.66</v>
      </c>
      <c r="E112" s="15">
        <v>71.952913494</v>
      </c>
      <c r="F112" s="35">
        <f>E112*Курс13*1.02</f>
        <v>6605.2774587492</v>
      </c>
    </row>
    <row r="113" spans="1:6" ht="12.75" customHeight="1" collapsed="1">
      <c r="A113" s="199" t="s">
        <v>140</v>
      </c>
      <c r="B113" s="200"/>
      <c r="C113" s="200"/>
      <c r="D113" s="206"/>
      <c r="E113" s="200"/>
      <c r="F113" s="201"/>
    </row>
    <row r="114" spans="1:6" ht="12.75" customHeight="1" hidden="1" outlineLevel="1">
      <c r="A114" s="13" t="s">
        <v>1160</v>
      </c>
      <c r="B114" s="68" t="s">
        <v>1161</v>
      </c>
      <c r="C114" s="68">
        <v>49.18</v>
      </c>
      <c r="D114" s="204">
        <f>C114*Курс13*1.02</f>
        <v>4514.724</v>
      </c>
      <c r="E114" s="15">
        <v>65.90109695400001</v>
      </c>
      <c r="F114" s="35">
        <f>E114*Курс13*1.02</f>
        <v>6049.720700377201</v>
      </c>
    </row>
    <row r="115" spans="1:6" ht="12.75" customHeight="1" hidden="1" outlineLevel="1">
      <c r="A115" s="13" t="s">
        <v>1162</v>
      </c>
      <c r="B115" s="68" t="s">
        <v>1163</v>
      </c>
      <c r="C115" s="68">
        <v>52.44</v>
      </c>
      <c r="D115" s="204">
        <f>C115*Курс13*1.02</f>
        <v>4813.991999999999</v>
      </c>
      <c r="E115" s="15">
        <v>70.26477519599999</v>
      </c>
      <c r="F115" s="35">
        <f>E115*Курс13*1.02</f>
        <v>6450.306362992799</v>
      </c>
    </row>
    <row r="116" spans="1:6" ht="12.75" customHeight="1" hidden="1" outlineLevel="1">
      <c r="A116" s="13" t="s">
        <v>1164</v>
      </c>
      <c r="B116" s="68" t="s">
        <v>1165</v>
      </c>
      <c r="C116" s="68">
        <v>9.27</v>
      </c>
      <c r="D116" s="204">
        <f>C116*Курс13*1.02</f>
        <v>850.986</v>
      </c>
      <c r="E116" s="15">
        <v>12.42214974</v>
      </c>
      <c r="F116" s="35">
        <f>E116*Курс13*1.02</f>
        <v>1140.3533461319998</v>
      </c>
    </row>
    <row r="117" spans="1:6" ht="12.75" customHeight="1" hidden="1" outlineLevel="1">
      <c r="A117" s="13" t="s">
        <v>1166</v>
      </c>
      <c r="B117" s="68" t="s">
        <v>1167</v>
      </c>
      <c r="C117" s="68">
        <v>9.08</v>
      </c>
      <c r="D117" s="204">
        <f>C117*Курс13*1.02</f>
        <v>833.5440000000001</v>
      </c>
      <c r="E117" s="15">
        <v>12.167336412000001</v>
      </c>
      <c r="F117" s="35">
        <f>E117*Курс13*1.02</f>
        <v>1116.9614826216002</v>
      </c>
    </row>
    <row r="118" spans="1:6" ht="12.75" customHeight="1" hidden="1" outlineLevel="1">
      <c r="A118" s="13" t="s">
        <v>1168</v>
      </c>
      <c r="B118" s="68" t="s">
        <v>1169</v>
      </c>
      <c r="C118" s="68">
        <v>9.13</v>
      </c>
      <c r="D118" s="204">
        <f>C118*Курс13*1.02</f>
        <v>838.134</v>
      </c>
      <c r="E118" s="15">
        <v>12.231039744000002</v>
      </c>
      <c r="F118" s="35">
        <f>E118*Курс13*1.02</f>
        <v>1122.8094484992002</v>
      </c>
    </row>
    <row r="119" spans="1:6" ht="12.75" customHeight="1" collapsed="1">
      <c r="A119" s="210" t="s">
        <v>149</v>
      </c>
      <c r="B119" s="211"/>
      <c r="C119" s="211"/>
      <c r="D119" s="231"/>
      <c r="E119" s="211"/>
      <c r="F119" s="212"/>
    </row>
    <row r="120" spans="1:6" ht="12.75" customHeight="1" hidden="1" outlineLevel="1">
      <c r="A120" s="13" t="s">
        <v>1170</v>
      </c>
      <c r="B120" s="68" t="s">
        <v>1171</v>
      </c>
      <c r="C120" s="68">
        <v>17.73</v>
      </c>
      <c r="D120" s="204">
        <f>C120*Курс13*1.02</f>
        <v>1627.614</v>
      </c>
      <c r="E120" s="15">
        <v>23.761342836</v>
      </c>
      <c r="F120" s="35">
        <f>E120*Курс13*1.02</f>
        <v>2181.2912723448</v>
      </c>
    </row>
    <row r="121" spans="1:6" ht="12.75" customHeight="1" hidden="1" outlineLevel="1">
      <c r="A121" s="13" t="s">
        <v>1172</v>
      </c>
      <c r="B121" s="68" t="s">
        <v>1173</v>
      </c>
      <c r="C121" s="68">
        <v>17.19</v>
      </c>
      <c r="D121" s="204">
        <f>C121*Курс13*1.02</f>
        <v>1578.0420000000001</v>
      </c>
      <c r="E121" s="15">
        <v>23.028754518000003</v>
      </c>
      <c r="F121" s="35">
        <f>E121*Курс13*1.02</f>
        <v>2114.0396647524003</v>
      </c>
    </row>
    <row r="122" spans="1:6" ht="12.75" customHeight="1" collapsed="1">
      <c r="A122" s="199" t="s">
        <v>157</v>
      </c>
      <c r="B122" s="200"/>
      <c r="C122" s="200"/>
      <c r="D122" s="206"/>
      <c r="E122" s="200"/>
      <c r="F122" s="201"/>
    </row>
    <row r="123" spans="1:6" ht="12.75" customHeight="1" hidden="1" outlineLevel="1">
      <c r="A123" s="13" t="s">
        <v>1174</v>
      </c>
      <c r="B123" s="68" t="s">
        <v>1175</v>
      </c>
      <c r="C123" s="68">
        <v>24.77</v>
      </c>
      <c r="D123" s="204">
        <f>C123*Курс13*1.02</f>
        <v>2273.8860000000004</v>
      </c>
      <c r="E123" s="15">
        <v>33.189435972</v>
      </c>
      <c r="F123" s="35">
        <f>E123*Курс13*1.02</f>
        <v>3046.7902222295997</v>
      </c>
    </row>
    <row r="124" spans="1:6" ht="12.75" customHeight="1" hidden="1" outlineLevel="1">
      <c r="A124" s="13" t="s">
        <v>1176</v>
      </c>
      <c r="B124" s="68" t="s">
        <v>1177</v>
      </c>
      <c r="C124" s="68">
        <v>18.75</v>
      </c>
      <c r="D124" s="204">
        <f>C124*Курс13*1.02</f>
        <v>1721.25</v>
      </c>
      <c r="E124" s="15">
        <v>25.130964474000002</v>
      </c>
      <c r="F124" s="35">
        <f>E124*Курс13*1.02</f>
        <v>2307.0225387132004</v>
      </c>
    </row>
    <row r="125" spans="1:6" ht="12.75" customHeight="1" hidden="1" outlineLevel="1">
      <c r="A125" s="13" t="s">
        <v>1178</v>
      </c>
      <c r="B125" s="68" t="s">
        <v>1179</v>
      </c>
      <c r="C125" s="68">
        <v>7.44</v>
      </c>
      <c r="D125" s="204">
        <f>C125*Курс13*1.02</f>
        <v>682.9920000000001</v>
      </c>
      <c r="E125" s="15">
        <v>9.969571457999999</v>
      </c>
      <c r="F125" s="35">
        <f>E125*Курс13*1.02</f>
        <v>915.2066598444</v>
      </c>
    </row>
    <row r="126" spans="1:6" ht="12.75" customHeight="1" collapsed="1">
      <c r="A126" s="199" t="s">
        <v>549</v>
      </c>
      <c r="B126" s="200"/>
      <c r="C126" s="200"/>
      <c r="D126" s="206"/>
      <c r="E126" s="200"/>
      <c r="F126" s="201"/>
    </row>
    <row r="127" spans="1:6" ht="12.75" customHeight="1" hidden="1" outlineLevel="1">
      <c r="A127" s="13" t="s">
        <v>1180</v>
      </c>
      <c r="B127" s="68" t="s">
        <v>1181</v>
      </c>
      <c r="C127" s="68">
        <v>58.81</v>
      </c>
      <c r="D127" s="204">
        <f>C127*Курс13*1.02</f>
        <v>5398.758000000001</v>
      </c>
      <c r="E127" s="15">
        <v>78.80102168399999</v>
      </c>
      <c r="F127" s="35">
        <f>E127*Курс13*1.02</f>
        <v>7233.933790591199</v>
      </c>
    </row>
    <row r="128" spans="1:6" ht="12.75" customHeight="1" collapsed="1">
      <c r="A128" s="210" t="s">
        <v>167</v>
      </c>
      <c r="B128" s="211"/>
      <c r="C128" s="211"/>
      <c r="D128" s="231"/>
      <c r="E128" s="211"/>
      <c r="F128" s="212"/>
    </row>
    <row r="129" spans="1:6" ht="12.75" customHeight="1" hidden="1" outlineLevel="1">
      <c r="A129" s="13" t="s">
        <v>1182</v>
      </c>
      <c r="B129" s="61" t="s">
        <v>1183</v>
      </c>
      <c r="C129" s="61">
        <v>166.19</v>
      </c>
      <c r="D129" s="205">
        <f>C129*Курс13*1.02</f>
        <v>15256.242</v>
      </c>
      <c r="E129" s="15">
        <v>222.6927843</v>
      </c>
      <c r="F129" s="35">
        <f>E129*Курс13*1.02</f>
        <v>20443.19759874</v>
      </c>
    </row>
    <row r="130" spans="1:6" ht="12.75" customHeight="1" collapsed="1">
      <c r="A130" s="142" t="s">
        <v>554</v>
      </c>
      <c r="B130" s="143"/>
      <c r="C130" s="143"/>
      <c r="D130" s="145"/>
      <c r="E130" s="143"/>
      <c r="F130" s="144"/>
    </row>
    <row r="131" spans="1:6" ht="12.75" customHeight="1" hidden="1" outlineLevel="1">
      <c r="A131" s="13" t="s">
        <v>555</v>
      </c>
      <c r="B131" s="73" t="s">
        <v>556</v>
      </c>
      <c r="C131" s="73">
        <v>72.74</v>
      </c>
      <c r="D131" s="204">
        <f aca="true" t="shared" si="10" ref="D131:D142">C131*Курс13*1.02</f>
        <v>6677.531999999999</v>
      </c>
      <c r="E131" s="15">
        <v>97.46609796000001</v>
      </c>
      <c r="F131" s="35">
        <f aca="true" t="shared" si="11" ref="F131:F142">E131*Курс13*1.02</f>
        <v>8947.387792728001</v>
      </c>
    </row>
    <row r="132" spans="1:6" ht="12.75" customHeight="1" hidden="1" outlineLevel="1">
      <c r="A132" s="13" t="s">
        <v>557</v>
      </c>
      <c r="B132" s="73" t="s">
        <v>558</v>
      </c>
      <c r="C132" s="73">
        <v>48.49</v>
      </c>
      <c r="D132" s="204">
        <f t="shared" si="10"/>
        <v>4451.3820000000005</v>
      </c>
      <c r="E132" s="15">
        <v>64.97739864</v>
      </c>
      <c r="F132" s="35">
        <f t="shared" si="11"/>
        <v>5964.925195152001</v>
      </c>
    </row>
    <row r="133" spans="1:6" ht="12.75" customHeight="1" hidden="1" outlineLevel="1">
      <c r="A133" s="13" t="s">
        <v>559</v>
      </c>
      <c r="B133" s="73" t="s">
        <v>560</v>
      </c>
      <c r="C133" s="73">
        <v>49.68</v>
      </c>
      <c r="D133" s="204">
        <f t="shared" si="10"/>
        <v>4560.624</v>
      </c>
      <c r="E133" s="15">
        <v>66.56998194</v>
      </c>
      <c r="F133" s="35">
        <f t="shared" si="11"/>
        <v>6111.124342092001</v>
      </c>
    </row>
    <row r="134" spans="1:6" ht="12.75" customHeight="1" hidden="1" outlineLevel="1">
      <c r="A134" s="13" t="s">
        <v>561</v>
      </c>
      <c r="B134" s="73" t="s">
        <v>562</v>
      </c>
      <c r="C134" s="73">
        <v>32.8</v>
      </c>
      <c r="D134" s="204">
        <f t="shared" si="10"/>
        <v>3011.0399999999995</v>
      </c>
      <c r="E134" s="15">
        <v>43.95529908000001</v>
      </c>
      <c r="F134" s="35">
        <f t="shared" si="11"/>
        <v>4035.096455544001</v>
      </c>
    </row>
    <row r="135" spans="1:6" ht="12.75" customHeight="1" hidden="1" outlineLevel="1">
      <c r="A135" s="13" t="s">
        <v>563</v>
      </c>
      <c r="B135" s="73" t="s">
        <v>564</v>
      </c>
      <c r="C135" s="73">
        <v>36.84</v>
      </c>
      <c r="D135" s="204">
        <f t="shared" si="10"/>
        <v>3381.9120000000003</v>
      </c>
      <c r="E135" s="15">
        <v>49.3700823</v>
      </c>
      <c r="F135" s="35">
        <f t="shared" si="11"/>
        <v>4532.173555140001</v>
      </c>
    </row>
    <row r="136" spans="1:6" ht="12.75" customHeight="1" hidden="1" outlineLevel="1">
      <c r="A136" s="13" t="s">
        <v>565</v>
      </c>
      <c r="B136" s="73" t="s">
        <v>566</v>
      </c>
      <c r="C136" s="73">
        <v>24.51</v>
      </c>
      <c r="D136" s="204">
        <f t="shared" si="10"/>
        <v>2250.018</v>
      </c>
      <c r="E136" s="15">
        <v>32.839067646000004</v>
      </c>
      <c r="F136" s="35">
        <f t="shared" si="11"/>
        <v>3014.6264099028003</v>
      </c>
    </row>
    <row r="137" spans="1:6" ht="12.75" customHeight="1" hidden="1" outlineLevel="1">
      <c r="A137" s="13" t="s">
        <v>567</v>
      </c>
      <c r="B137" s="73" t="s">
        <v>568</v>
      </c>
      <c r="C137" s="73">
        <v>29.36</v>
      </c>
      <c r="D137" s="204">
        <f t="shared" si="10"/>
        <v>2695.248</v>
      </c>
      <c r="E137" s="15">
        <v>39.33680751</v>
      </c>
      <c r="F137" s="35">
        <f t="shared" si="11"/>
        <v>3611.1189294180003</v>
      </c>
    </row>
    <row r="138" spans="1:6" ht="12.75" customHeight="1" hidden="1" outlineLevel="1">
      <c r="A138" s="13" t="s">
        <v>569</v>
      </c>
      <c r="B138" s="73" t="s">
        <v>570</v>
      </c>
      <c r="C138" s="73">
        <v>21.39</v>
      </c>
      <c r="D138" s="204">
        <f t="shared" si="10"/>
        <v>1963.602</v>
      </c>
      <c r="E138" s="15">
        <v>28.666499400000003</v>
      </c>
      <c r="F138" s="35">
        <f t="shared" si="11"/>
        <v>2631.5846449200003</v>
      </c>
    </row>
    <row r="139" spans="1:6" ht="12.75" customHeight="1" hidden="1" outlineLevel="1">
      <c r="A139" s="13" t="s">
        <v>571</v>
      </c>
      <c r="B139" s="73" t="s">
        <v>572</v>
      </c>
      <c r="C139" s="73">
        <v>13.91</v>
      </c>
      <c r="D139" s="204">
        <f t="shared" si="10"/>
        <v>1276.938</v>
      </c>
      <c r="E139" s="15">
        <v>18.63322461</v>
      </c>
      <c r="F139" s="35">
        <f t="shared" si="11"/>
        <v>1710.530019198</v>
      </c>
    </row>
    <row r="140" spans="1:6" ht="12.75" customHeight="1" hidden="1" outlineLevel="1">
      <c r="A140" s="13" t="s">
        <v>573</v>
      </c>
      <c r="B140" s="73" t="s">
        <v>574</v>
      </c>
      <c r="C140" s="73">
        <v>9.27</v>
      </c>
      <c r="D140" s="204">
        <f t="shared" si="10"/>
        <v>850.986</v>
      </c>
      <c r="E140" s="15">
        <v>12.42214974</v>
      </c>
      <c r="F140" s="35">
        <f t="shared" si="11"/>
        <v>1140.3533461319998</v>
      </c>
    </row>
    <row r="141" spans="1:6" ht="12.75" customHeight="1" hidden="1" outlineLevel="1">
      <c r="A141" s="13" t="s">
        <v>575</v>
      </c>
      <c r="B141" s="73" t="s">
        <v>576</v>
      </c>
      <c r="C141" s="73">
        <v>21.23</v>
      </c>
      <c r="D141" s="204">
        <f t="shared" si="10"/>
        <v>1948.914</v>
      </c>
      <c r="E141" s="15">
        <v>28.443537738</v>
      </c>
      <c r="F141" s="35">
        <f t="shared" si="11"/>
        <v>2611.1167643484</v>
      </c>
    </row>
    <row r="142" spans="1:6" ht="12.75" customHeight="1" hidden="1" outlineLevel="1">
      <c r="A142" s="13" t="s">
        <v>577</v>
      </c>
      <c r="B142" s="73" t="s">
        <v>578</v>
      </c>
      <c r="C142" s="73">
        <v>16.16</v>
      </c>
      <c r="D142" s="204">
        <f t="shared" si="10"/>
        <v>1483.488</v>
      </c>
      <c r="E142" s="15">
        <v>21.65913288</v>
      </c>
      <c r="F142" s="35">
        <f t="shared" si="11"/>
        <v>1988.3083983840002</v>
      </c>
    </row>
    <row r="143" spans="1:6" ht="12.75" customHeight="1" collapsed="1">
      <c r="A143" s="142" t="s">
        <v>818</v>
      </c>
      <c r="B143" s="143"/>
      <c r="C143" s="143"/>
      <c r="D143" s="143"/>
      <c r="E143" s="143"/>
      <c r="F143" s="144"/>
    </row>
    <row r="144" spans="1:6" ht="12.75" customHeight="1" hidden="1" outlineLevel="1">
      <c r="A144" s="51" t="s">
        <v>579</v>
      </c>
      <c r="B144" s="259" t="s">
        <v>580</v>
      </c>
      <c r="C144" s="232"/>
      <c r="D144" s="204">
        <v>2153</v>
      </c>
      <c r="E144" s="53"/>
      <c r="F144" s="35">
        <v>2884.618</v>
      </c>
    </row>
    <row r="145" spans="1:6" ht="12.75" customHeight="1" hidden="1" outlineLevel="1">
      <c r="A145" s="51" t="s">
        <v>581</v>
      </c>
      <c r="B145" s="259" t="s">
        <v>582</v>
      </c>
      <c r="C145" s="232"/>
      <c r="D145" s="204">
        <v>1471</v>
      </c>
      <c r="E145" s="53"/>
      <c r="F145" s="35">
        <v>1970.604</v>
      </c>
    </row>
    <row r="146" spans="1:6" ht="12.75" customHeight="1" hidden="1" outlineLevel="1">
      <c r="A146" s="51" t="s">
        <v>583</v>
      </c>
      <c r="B146" s="259" t="s">
        <v>584</v>
      </c>
      <c r="C146" s="232"/>
      <c r="D146" s="204">
        <v>1503</v>
      </c>
      <c r="E146" s="53"/>
      <c r="F146" s="35">
        <v>2013.886</v>
      </c>
    </row>
    <row r="147" spans="1:6" ht="12.75" customHeight="1" hidden="1" outlineLevel="1">
      <c r="A147" s="51" t="s">
        <v>585</v>
      </c>
      <c r="B147" s="259" t="s">
        <v>586</v>
      </c>
      <c r="C147" s="232"/>
      <c r="D147" s="204">
        <v>1026</v>
      </c>
      <c r="E147" s="53"/>
      <c r="F147" s="35">
        <v>1374.8400000000001</v>
      </c>
    </row>
    <row r="148" spans="1:6" ht="12.75" customHeight="1" hidden="1" outlineLevel="1">
      <c r="A148" s="51" t="s">
        <v>587</v>
      </c>
      <c r="B148" s="259" t="s">
        <v>588</v>
      </c>
      <c r="C148" s="232"/>
      <c r="D148" s="204">
        <v>1070</v>
      </c>
      <c r="E148" s="53"/>
      <c r="F148" s="35">
        <v>1433.3980000000001</v>
      </c>
    </row>
    <row r="149" spans="1:6" ht="12.75" customHeight="1" hidden="1" outlineLevel="1">
      <c r="A149" s="51" t="s">
        <v>589</v>
      </c>
      <c r="B149" s="259" t="s">
        <v>590</v>
      </c>
      <c r="C149" s="232"/>
      <c r="D149" s="204">
        <v>730</v>
      </c>
      <c r="E149" s="53"/>
      <c r="F149" s="35">
        <v>977.664</v>
      </c>
    </row>
    <row r="150" spans="1:6" ht="12.75" customHeight="1" hidden="1" outlineLevel="1">
      <c r="A150" s="51" t="s">
        <v>591</v>
      </c>
      <c r="B150" s="259" t="s">
        <v>592</v>
      </c>
      <c r="C150" s="232"/>
      <c r="D150" s="204">
        <v>853</v>
      </c>
      <c r="E150" s="53"/>
      <c r="F150" s="35">
        <v>1143.154</v>
      </c>
    </row>
    <row r="151" spans="1:6" ht="12.75" customHeight="1" hidden="1" outlineLevel="1">
      <c r="A151" s="51" t="s">
        <v>593</v>
      </c>
      <c r="B151" s="259" t="s">
        <v>594</v>
      </c>
      <c r="C151" s="232"/>
      <c r="D151" s="204">
        <v>686</v>
      </c>
      <c r="E151" s="53"/>
      <c r="F151" s="35">
        <v>919.106</v>
      </c>
    </row>
    <row r="152" spans="1:6" ht="12.75" customHeight="1" hidden="1" outlineLevel="1">
      <c r="A152" s="51" t="s">
        <v>595</v>
      </c>
      <c r="B152" s="259" t="s">
        <v>596</v>
      </c>
      <c r="C152" s="232"/>
      <c r="D152" s="204">
        <v>420</v>
      </c>
      <c r="E152" s="53"/>
      <c r="F152" s="35">
        <v>562.666</v>
      </c>
    </row>
    <row r="153" spans="1:6" ht="12.75" customHeight="1" hidden="1" outlineLevel="1">
      <c r="A153" s="51" t="s">
        <v>597</v>
      </c>
      <c r="B153" s="259" t="s">
        <v>598</v>
      </c>
      <c r="C153" s="232"/>
      <c r="D153" s="204">
        <v>285</v>
      </c>
      <c r="E153" s="53"/>
      <c r="F153" s="35">
        <v>381.90000000000003</v>
      </c>
    </row>
    <row r="154" spans="1:6" ht="12.75" customHeight="1" hidden="1" outlineLevel="1">
      <c r="A154" s="51" t="s">
        <v>599</v>
      </c>
      <c r="B154" s="259" t="s">
        <v>600</v>
      </c>
      <c r="C154" s="232"/>
      <c r="D154" s="204">
        <v>551</v>
      </c>
      <c r="E154" s="53"/>
      <c r="F154" s="35">
        <v>738.34</v>
      </c>
    </row>
    <row r="155" spans="1:6" ht="12.75" customHeight="1" hidden="1" outlineLevel="1">
      <c r="A155" s="51" t="s">
        <v>601</v>
      </c>
      <c r="B155" s="259" t="s">
        <v>602</v>
      </c>
      <c r="C155" s="232"/>
      <c r="D155" s="204">
        <v>391</v>
      </c>
      <c r="E155" s="53"/>
      <c r="F155" s="35">
        <v>524.476</v>
      </c>
    </row>
    <row r="156" ht="12.75" customHeight="1" collapsed="1"/>
    <row r="157" ht="12.75" customHeight="1">
      <c r="A157" s="39" t="s">
        <v>3601</v>
      </c>
    </row>
    <row r="158" ht="12.75" customHeight="1">
      <c r="A158" s="1" t="s">
        <v>603</v>
      </c>
    </row>
    <row r="159" ht="12.75" customHeight="1">
      <c r="A159" s="1" t="s">
        <v>187</v>
      </c>
    </row>
    <row r="160" ht="12.75" customHeight="1">
      <c r="A160" s="1" t="s">
        <v>604</v>
      </c>
    </row>
    <row r="161" ht="12.75" customHeight="1">
      <c r="A161" s="1" t="s">
        <v>188</v>
      </c>
    </row>
    <row r="162" ht="12.75" customHeight="1">
      <c r="A162" s="1" t="s">
        <v>605</v>
      </c>
    </row>
    <row r="163" ht="12.75" customHeight="1">
      <c r="A163" s="1" t="s">
        <v>606</v>
      </c>
    </row>
    <row r="164" ht="12.75" customHeight="1">
      <c r="A164" s="1" t="s">
        <v>607</v>
      </c>
    </row>
    <row r="166" ht="12.75" customHeight="1">
      <c r="A166" s="23" t="s">
        <v>3674</v>
      </c>
    </row>
    <row r="167" ht="12.75" customHeight="1">
      <c r="A167" s="23" t="s">
        <v>3599</v>
      </c>
    </row>
    <row r="168" ht="12.75" customHeight="1">
      <c r="A168" s="23" t="s">
        <v>3600</v>
      </c>
    </row>
    <row r="169" ht="12.75" customHeight="1">
      <c r="A169" s="23"/>
    </row>
  </sheetData>
  <sheetProtection/>
  <mergeCells count="1"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orientation="portrait" paperSize="9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3654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74" t="s">
        <v>820</v>
      </c>
      <c r="B10" s="75" t="s">
        <v>821</v>
      </c>
      <c r="C10" s="75">
        <v>87.51</v>
      </c>
      <c r="D10" s="233">
        <f aca="true" t="shared" si="0" ref="D10:D41">C10*Курс14*1.02</f>
        <v>8033.418000000001</v>
      </c>
      <c r="E10" s="15">
        <v>117.26140608000001</v>
      </c>
      <c r="F10" s="35">
        <f aca="true" t="shared" si="1" ref="F10:F41">E10*Курс14*1.02</f>
        <v>10764.597078144001</v>
      </c>
    </row>
    <row r="11" spans="1:6" ht="12.75" customHeight="1" hidden="1" outlineLevel="1">
      <c r="A11" s="74" t="s">
        <v>822</v>
      </c>
      <c r="B11" s="75" t="s">
        <v>823</v>
      </c>
      <c r="C11" s="75">
        <v>71.77</v>
      </c>
      <c r="D11" s="233">
        <f t="shared" si="0"/>
        <v>6588.485999999999</v>
      </c>
      <c r="E11" s="15">
        <v>96.176903256</v>
      </c>
      <c r="F11" s="35">
        <f t="shared" si="1"/>
        <v>8829.039718900802</v>
      </c>
    </row>
    <row r="12" spans="1:6" ht="12.75" customHeight="1" hidden="1" outlineLevel="1">
      <c r="A12" s="74" t="s">
        <v>824</v>
      </c>
      <c r="B12" s="75" t="s">
        <v>825</v>
      </c>
      <c r="C12" s="75">
        <v>81.64</v>
      </c>
      <c r="D12" s="233">
        <f t="shared" si="0"/>
        <v>7494.552000000001</v>
      </c>
      <c r="E12" s="15">
        <v>109.39699927800001</v>
      </c>
      <c r="F12" s="35">
        <f t="shared" si="1"/>
        <v>10042.6445337204</v>
      </c>
    </row>
    <row r="13" spans="1:6" ht="12.75" customHeight="1" hidden="1" outlineLevel="1">
      <c r="A13" s="74" t="s">
        <v>826</v>
      </c>
      <c r="B13" s="75" t="s">
        <v>827</v>
      </c>
      <c r="C13" s="75">
        <v>69.75</v>
      </c>
      <c r="D13" s="233">
        <f t="shared" si="0"/>
        <v>6403.05</v>
      </c>
      <c r="E13" s="15">
        <v>93.470870808</v>
      </c>
      <c r="F13" s="35">
        <f t="shared" si="1"/>
        <v>8580.625940174401</v>
      </c>
    </row>
    <row r="14" spans="1:6" ht="12.75" customHeight="1" hidden="1" outlineLevel="1">
      <c r="A14" s="74" t="s">
        <v>828</v>
      </c>
      <c r="B14" s="75" t="s">
        <v>829</v>
      </c>
      <c r="C14" s="75">
        <v>61.93</v>
      </c>
      <c r="D14" s="233">
        <f t="shared" si="0"/>
        <v>5685.174</v>
      </c>
      <c r="E14" s="15">
        <v>82.98499507200002</v>
      </c>
      <c r="F14" s="35">
        <f t="shared" si="1"/>
        <v>7618.022547609602</v>
      </c>
    </row>
    <row r="15" spans="1:6" ht="12.75" customHeight="1" hidden="1" outlineLevel="1">
      <c r="A15" s="74" t="s">
        <v>830</v>
      </c>
      <c r="B15" s="76" t="s">
        <v>831</v>
      </c>
      <c r="C15" s="76">
        <v>57.68</v>
      </c>
      <c r="D15" s="233">
        <f t="shared" si="0"/>
        <v>5295.024</v>
      </c>
      <c r="E15" s="15">
        <v>77.291051796</v>
      </c>
      <c r="F15" s="35">
        <f t="shared" si="1"/>
        <v>7095.3185548728</v>
      </c>
    </row>
    <row r="16" spans="1:6" ht="12.75" customHeight="1" hidden="1" outlineLevel="1">
      <c r="A16" s="74" t="s">
        <v>832</v>
      </c>
      <c r="B16" s="75" t="s">
        <v>833</v>
      </c>
      <c r="C16" s="75">
        <v>54</v>
      </c>
      <c r="D16" s="233">
        <f t="shared" si="0"/>
        <v>4957.2</v>
      </c>
      <c r="E16" s="15">
        <v>72.35818014600002</v>
      </c>
      <c r="F16" s="35">
        <f t="shared" si="1"/>
        <v>6642.480937402803</v>
      </c>
    </row>
    <row r="17" spans="1:6" ht="12.75" customHeight="1" hidden="1" outlineLevel="1">
      <c r="A17" s="74" t="s">
        <v>834</v>
      </c>
      <c r="B17" s="75" t="s">
        <v>835</v>
      </c>
      <c r="C17" s="75">
        <v>52.29</v>
      </c>
      <c r="D17" s="233">
        <f t="shared" si="0"/>
        <v>4800.222000000001</v>
      </c>
      <c r="E17" s="15">
        <v>70.074965268</v>
      </c>
      <c r="F17" s="35">
        <f t="shared" si="1"/>
        <v>6432.8818116024</v>
      </c>
    </row>
    <row r="18" spans="1:6" ht="12.75" customHeight="1" hidden="1" outlineLevel="1">
      <c r="A18" s="74" t="s">
        <v>836</v>
      </c>
      <c r="B18" s="75" t="s">
        <v>837</v>
      </c>
      <c r="C18" s="75">
        <v>45.88</v>
      </c>
      <c r="D18" s="233">
        <f t="shared" si="0"/>
        <v>4211.784</v>
      </c>
      <c r="E18" s="15">
        <v>61.472533500000004</v>
      </c>
      <c r="F18" s="35">
        <f t="shared" si="1"/>
        <v>5643.178575300001</v>
      </c>
    </row>
    <row r="19" spans="1:6" ht="12.75" customHeight="1" hidden="1" outlineLevel="1">
      <c r="A19" s="74" t="s">
        <v>838</v>
      </c>
      <c r="B19" s="75" t="s">
        <v>839</v>
      </c>
      <c r="C19" s="75">
        <v>24.86</v>
      </c>
      <c r="D19" s="233">
        <f t="shared" si="0"/>
        <v>2282.148</v>
      </c>
      <c r="E19" s="15">
        <v>33.3132576</v>
      </c>
      <c r="F19" s="35">
        <f t="shared" si="1"/>
        <v>3058.1570476800002</v>
      </c>
    </row>
    <row r="20" spans="1:6" ht="12.75" customHeight="1" hidden="1" outlineLevel="1">
      <c r="A20" s="74" t="s">
        <v>840</v>
      </c>
      <c r="B20" s="75" t="s">
        <v>841</v>
      </c>
      <c r="C20" s="75">
        <v>54.11</v>
      </c>
      <c r="D20" s="233">
        <f t="shared" si="0"/>
        <v>4967.298</v>
      </c>
      <c r="E20" s="15">
        <v>72.50390595</v>
      </c>
      <c r="F20" s="35">
        <f t="shared" si="1"/>
        <v>6655.85856621</v>
      </c>
    </row>
    <row r="21" spans="1:6" ht="12.75" customHeight="1" hidden="1" outlineLevel="1">
      <c r="A21" s="74" t="s">
        <v>842</v>
      </c>
      <c r="B21" s="75" t="s">
        <v>843</v>
      </c>
      <c r="C21" s="75">
        <v>48.6</v>
      </c>
      <c r="D21" s="233">
        <f t="shared" si="0"/>
        <v>4461.4800000000005</v>
      </c>
      <c r="E21" s="15">
        <v>65.121588</v>
      </c>
      <c r="F21" s="35">
        <f t="shared" si="1"/>
        <v>5978.161778400001</v>
      </c>
    </row>
    <row r="22" spans="1:6" ht="12.75" customHeight="1" hidden="1" outlineLevel="1">
      <c r="A22" s="74" t="s">
        <v>844</v>
      </c>
      <c r="B22" s="75" t="s">
        <v>845</v>
      </c>
      <c r="C22" s="75">
        <v>45.67</v>
      </c>
      <c r="D22" s="233">
        <f t="shared" si="0"/>
        <v>4192.506</v>
      </c>
      <c r="E22" s="15">
        <v>61.19183700000001</v>
      </c>
      <c r="F22" s="35">
        <f t="shared" si="1"/>
        <v>5617.4106366000005</v>
      </c>
    </row>
    <row r="23" spans="1:6" ht="12.75" customHeight="1" hidden="1" outlineLevel="1">
      <c r="A23" s="74" t="s">
        <v>846</v>
      </c>
      <c r="B23" s="75" t="s">
        <v>847</v>
      </c>
      <c r="C23" s="75">
        <v>43.15</v>
      </c>
      <c r="D23" s="233">
        <f t="shared" si="0"/>
        <v>3961.17</v>
      </c>
      <c r="E23" s="15">
        <v>57.823479000000006</v>
      </c>
      <c r="F23" s="35">
        <f t="shared" si="1"/>
        <v>5308.195372200001</v>
      </c>
    </row>
    <row r="24" spans="1:6" ht="12.75" customHeight="1" hidden="1" outlineLevel="1">
      <c r="A24" s="74" t="s">
        <v>848</v>
      </c>
      <c r="B24" s="75" t="s">
        <v>849</v>
      </c>
      <c r="C24" s="75">
        <v>41.85</v>
      </c>
      <c r="D24" s="233">
        <f t="shared" si="0"/>
        <v>3841.83</v>
      </c>
      <c r="E24" s="15">
        <v>56.0831607</v>
      </c>
      <c r="F24" s="35">
        <f t="shared" si="1"/>
        <v>5148.43415226</v>
      </c>
    </row>
    <row r="25" spans="1:6" ht="12.75" customHeight="1" hidden="1" outlineLevel="1">
      <c r="A25" s="74" t="s">
        <v>850</v>
      </c>
      <c r="B25" s="75" t="s">
        <v>851</v>
      </c>
      <c r="C25" s="75">
        <v>39.4</v>
      </c>
      <c r="D25" s="233">
        <f t="shared" si="0"/>
        <v>3616.92</v>
      </c>
      <c r="E25" s="15">
        <v>52.79901165</v>
      </c>
      <c r="F25" s="35">
        <f t="shared" si="1"/>
        <v>4846.94926947</v>
      </c>
    </row>
    <row r="26" spans="1:6" ht="12.75" customHeight="1" hidden="1" outlineLevel="1">
      <c r="A26" s="74" t="s">
        <v>852</v>
      </c>
      <c r="B26" s="75" t="s">
        <v>853</v>
      </c>
      <c r="C26" s="75">
        <v>35.46</v>
      </c>
      <c r="D26" s="233">
        <f t="shared" si="0"/>
        <v>3255.228</v>
      </c>
      <c r="E26" s="15">
        <v>47.521917450000004</v>
      </c>
      <c r="F26" s="35">
        <f t="shared" si="1"/>
        <v>4362.51202191</v>
      </c>
    </row>
    <row r="27" spans="1:6" ht="12.75" customHeight="1" hidden="1" outlineLevel="1">
      <c r="A27" s="74" t="s">
        <v>854</v>
      </c>
      <c r="B27" s="75" t="s">
        <v>855</v>
      </c>
      <c r="C27" s="75">
        <v>20.7</v>
      </c>
      <c r="D27" s="233">
        <f t="shared" si="0"/>
        <v>1900.26</v>
      </c>
      <c r="E27" s="15">
        <v>27.7426632</v>
      </c>
      <c r="F27" s="35">
        <f t="shared" si="1"/>
        <v>2546.77648176</v>
      </c>
    </row>
    <row r="28" spans="1:6" ht="12.75" customHeight="1" hidden="1" outlineLevel="1">
      <c r="A28" s="74" t="s">
        <v>856</v>
      </c>
      <c r="B28" s="75" t="s">
        <v>857</v>
      </c>
      <c r="C28" s="75">
        <v>51.49</v>
      </c>
      <c r="D28" s="233">
        <f t="shared" si="0"/>
        <v>4726.782</v>
      </c>
      <c r="E28" s="15">
        <v>68.9951997</v>
      </c>
      <c r="F28" s="35">
        <f t="shared" si="1"/>
        <v>6333.75933246</v>
      </c>
    </row>
    <row r="29" spans="1:6" ht="12.75" customHeight="1" hidden="1" outlineLevel="1">
      <c r="A29" s="74" t="s">
        <v>858</v>
      </c>
      <c r="B29" s="75" t="s">
        <v>859</v>
      </c>
      <c r="C29" s="75">
        <v>43.65</v>
      </c>
      <c r="D29" s="233">
        <f t="shared" si="0"/>
        <v>4007.07</v>
      </c>
      <c r="E29" s="15">
        <v>58.497150600000005</v>
      </c>
      <c r="F29" s="35">
        <f t="shared" si="1"/>
        <v>5370.038425080001</v>
      </c>
    </row>
    <row r="30" spans="1:6" ht="12.75" customHeight="1" hidden="1" outlineLevel="1">
      <c r="A30" s="74" t="s">
        <v>860</v>
      </c>
      <c r="B30" s="75" t="s">
        <v>861</v>
      </c>
      <c r="C30" s="75">
        <v>48.43</v>
      </c>
      <c r="D30" s="233">
        <f t="shared" si="0"/>
        <v>4445.874</v>
      </c>
      <c r="E30" s="15">
        <v>64.89703080000001</v>
      </c>
      <c r="F30" s="35">
        <f t="shared" si="1"/>
        <v>5957.547427440001</v>
      </c>
    </row>
    <row r="31" spans="1:6" ht="12.75" customHeight="1" hidden="1" outlineLevel="1">
      <c r="A31" s="74" t="s">
        <v>862</v>
      </c>
      <c r="B31" s="75" t="s">
        <v>863</v>
      </c>
      <c r="C31" s="75">
        <v>41.27</v>
      </c>
      <c r="D31" s="233">
        <f t="shared" si="0"/>
        <v>3788.5860000000002</v>
      </c>
      <c r="E31" s="15">
        <v>55.297210500000006</v>
      </c>
      <c r="F31" s="35">
        <f t="shared" si="1"/>
        <v>5076.2839239</v>
      </c>
    </row>
    <row r="32" spans="1:6" ht="12.75" customHeight="1" hidden="1" outlineLevel="1">
      <c r="A32" s="74" t="s">
        <v>864</v>
      </c>
      <c r="B32" s="75" t="s">
        <v>865</v>
      </c>
      <c r="C32" s="75">
        <v>39.21</v>
      </c>
      <c r="D32" s="233">
        <f t="shared" si="0"/>
        <v>3599.478</v>
      </c>
      <c r="E32" s="15">
        <v>52.5463848</v>
      </c>
      <c r="F32" s="35">
        <f t="shared" si="1"/>
        <v>4823.7581246400005</v>
      </c>
    </row>
    <row r="33" spans="1:6" ht="12.75" customHeight="1" hidden="1" outlineLevel="1">
      <c r="A33" s="74" t="s">
        <v>866</v>
      </c>
      <c r="B33" s="75" t="s">
        <v>867</v>
      </c>
      <c r="C33" s="75">
        <v>42.59</v>
      </c>
      <c r="D33" s="233">
        <f t="shared" si="0"/>
        <v>3909.7620000000006</v>
      </c>
      <c r="E33" s="15">
        <v>57.06559845</v>
      </c>
      <c r="F33" s="35">
        <f t="shared" si="1"/>
        <v>5238.621937710001</v>
      </c>
    </row>
    <row r="34" spans="1:6" ht="12.75" customHeight="1" hidden="1" outlineLevel="1">
      <c r="A34" s="74" t="s">
        <v>868</v>
      </c>
      <c r="B34" s="75" t="s">
        <v>869</v>
      </c>
      <c r="C34" s="75">
        <v>45.48</v>
      </c>
      <c r="D34" s="233">
        <f t="shared" si="0"/>
        <v>4175.064</v>
      </c>
      <c r="E34" s="15">
        <v>60.93921015000001</v>
      </c>
      <c r="F34" s="35">
        <f t="shared" si="1"/>
        <v>5594.219491770001</v>
      </c>
    </row>
    <row r="35" spans="1:6" ht="12.75" customHeight="1" hidden="1" outlineLevel="1">
      <c r="A35" s="74" t="s">
        <v>870</v>
      </c>
      <c r="B35" s="75" t="s">
        <v>871</v>
      </c>
      <c r="C35" s="75">
        <v>49.52</v>
      </c>
      <c r="D35" s="233">
        <f t="shared" si="0"/>
        <v>4545.936000000001</v>
      </c>
      <c r="E35" s="15">
        <v>66.3566526</v>
      </c>
      <c r="F35" s="35">
        <f t="shared" si="1"/>
        <v>6091.5407086800005</v>
      </c>
    </row>
    <row r="36" spans="1:6" ht="12.75" customHeight="1" hidden="1" outlineLevel="1">
      <c r="A36" s="74" t="s">
        <v>872</v>
      </c>
      <c r="B36" s="75" t="s">
        <v>873</v>
      </c>
      <c r="C36" s="75">
        <v>39.61</v>
      </c>
      <c r="D36" s="233">
        <f t="shared" si="0"/>
        <v>3636.1980000000003</v>
      </c>
      <c r="E36" s="15">
        <v>53.07970815</v>
      </c>
      <c r="F36" s="35">
        <f t="shared" si="1"/>
        <v>4872.71720817</v>
      </c>
    </row>
    <row r="37" spans="1:6" ht="12.75" customHeight="1" hidden="1" outlineLevel="1">
      <c r="A37" s="74" t="s">
        <v>874</v>
      </c>
      <c r="B37" s="75" t="s">
        <v>875</v>
      </c>
      <c r="C37" s="75">
        <v>34.44</v>
      </c>
      <c r="D37" s="233">
        <f t="shared" si="0"/>
        <v>3161.592</v>
      </c>
      <c r="E37" s="15">
        <v>46.14650460000001</v>
      </c>
      <c r="F37" s="35">
        <f t="shared" si="1"/>
        <v>4236.249122280001</v>
      </c>
    </row>
    <row r="38" spans="1:6" ht="12.75" customHeight="1" hidden="1" outlineLevel="1">
      <c r="A38" s="74" t="s">
        <v>876</v>
      </c>
      <c r="B38" s="75" t="s">
        <v>877</v>
      </c>
      <c r="C38" s="75">
        <v>36.24</v>
      </c>
      <c r="D38" s="233">
        <f t="shared" si="0"/>
        <v>3326.8320000000003</v>
      </c>
      <c r="E38" s="15">
        <v>48.560494500000004</v>
      </c>
      <c r="F38" s="35">
        <f t="shared" si="1"/>
        <v>4457.853395100001</v>
      </c>
    </row>
    <row r="39" spans="1:6" ht="12.75" customHeight="1" hidden="1" outlineLevel="1">
      <c r="A39" s="74" t="s">
        <v>878</v>
      </c>
      <c r="B39" s="75" t="s">
        <v>879</v>
      </c>
      <c r="C39" s="75">
        <v>33.29</v>
      </c>
      <c r="D39" s="233">
        <f t="shared" si="0"/>
        <v>3056.022</v>
      </c>
      <c r="E39" s="15">
        <v>44.60267385</v>
      </c>
      <c r="F39" s="35">
        <f t="shared" si="1"/>
        <v>4094.5254594300004</v>
      </c>
    </row>
    <row r="40" spans="1:6" ht="12.75" customHeight="1" hidden="1" outlineLevel="1">
      <c r="A40" s="74" t="s">
        <v>880</v>
      </c>
      <c r="B40" s="75" t="s">
        <v>881</v>
      </c>
      <c r="C40" s="75">
        <v>29.68</v>
      </c>
      <c r="D40" s="233">
        <f t="shared" si="0"/>
        <v>2724.624</v>
      </c>
      <c r="E40" s="15">
        <v>39.77469405</v>
      </c>
      <c r="F40" s="35">
        <f t="shared" si="1"/>
        <v>3651.3169137900004</v>
      </c>
    </row>
    <row r="41" spans="1:6" ht="12.75" customHeight="1" hidden="1" outlineLevel="1">
      <c r="A41" s="74" t="s">
        <v>882</v>
      </c>
      <c r="B41" s="75" t="s">
        <v>883</v>
      </c>
      <c r="C41" s="75">
        <v>32.03</v>
      </c>
      <c r="D41" s="233">
        <f t="shared" si="0"/>
        <v>2940.3540000000003</v>
      </c>
      <c r="E41" s="15">
        <v>42.91849485000001</v>
      </c>
      <c r="F41" s="35">
        <f t="shared" si="1"/>
        <v>3939.917827230001</v>
      </c>
    </row>
    <row r="42" spans="1:6" ht="12.75" customHeight="1" collapsed="1">
      <c r="A42" s="133" t="s">
        <v>56</v>
      </c>
      <c r="B42" s="134"/>
      <c r="C42" s="134"/>
      <c r="D42" s="139"/>
      <c r="E42" s="134"/>
      <c r="F42" s="135"/>
    </row>
    <row r="43" spans="1:6" ht="12.75" customHeight="1" hidden="1" outlineLevel="1">
      <c r="A43" s="74" t="s">
        <v>884</v>
      </c>
      <c r="B43" s="75" t="s">
        <v>885</v>
      </c>
      <c r="C43" s="75">
        <v>69.13</v>
      </c>
      <c r="D43" s="233">
        <f>C43*Курс14*1.02</f>
        <v>6346.134</v>
      </c>
      <c r="E43" s="15">
        <v>92.629845</v>
      </c>
      <c r="F43" s="35">
        <f>E43*Курс14*1.02</f>
        <v>8503.419771</v>
      </c>
    </row>
    <row r="44" spans="1:6" ht="12.75" customHeight="1" hidden="1" outlineLevel="1">
      <c r="A44" s="74" t="s">
        <v>886</v>
      </c>
      <c r="B44" s="75" t="s">
        <v>887</v>
      </c>
      <c r="C44" s="75">
        <v>56.68</v>
      </c>
      <c r="D44" s="233">
        <f>C44*Курс14*1.02</f>
        <v>5203.224</v>
      </c>
      <c r="E44" s="15">
        <v>75.95647290000001</v>
      </c>
      <c r="F44" s="35">
        <f>E44*Курс14*1.02</f>
        <v>6972.804212220001</v>
      </c>
    </row>
    <row r="45" spans="1:6" ht="12.75" customHeight="1" hidden="1" outlineLevel="1">
      <c r="A45" s="74" t="s">
        <v>888</v>
      </c>
      <c r="B45" s="75" t="s">
        <v>889</v>
      </c>
      <c r="C45" s="75">
        <v>45.92</v>
      </c>
      <c r="D45" s="233">
        <f>C45*Курс14*1.02</f>
        <v>4215.456</v>
      </c>
      <c r="E45" s="15">
        <v>61.52867280000001</v>
      </c>
      <c r="F45" s="35">
        <f>E45*Курс14*1.02</f>
        <v>5648.332163040001</v>
      </c>
    </row>
    <row r="46" spans="1:6" ht="12.75" customHeight="1" hidden="1" outlineLevel="1">
      <c r="A46" s="74" t="s">
        <v>890</v>
      </c>
      <c r="B46" s="75" t="s">
        <v>891</v>
      </c>
      <c r="C46" s="75">
        <v>50.69</v>
      </c>
      <c r="D46" s="233">
        <f>C46*Курс14*1.02</f>
        <v>4653.342</v>
      </c>
      <c r="E46" s="15">
        <v>67.928553</v>
      </c>
      <c r="F46" s="35">
        <f>E46*Курс14*1.02</f>
        <v>6235.841165399999</v>
      </c>
    </row>
    <row r="47" spans="1:6" ht="12.75" customHeight="1" hidden="1" outlineLevel="1">
      <c r="A47" s="74" t="s">
        <v>892</v>
      </c>
      <c r="B47" s="75" t="s">
        <v>893</v>
      </c>
      <c r="C47" s="75">
        <v>41.22</v>
      </c>
      <c r="D47" s="233">
        <f>C47*Курс14*1.02</f>
        <v>3783.9959999999996</v>
      </c>
      <c r="E47" s="15">
        <v>55.2410712</v>
      </c>
      <c r="F47" s="35">
        <f>E47*Курс14*1.02</f>
        <v>5071.13033616</v>
      </c>
    </row>
    <row r="48" spans="1:6" ht="12.75" customHeight="1" collapsed="1">
      <c r="A48" s="199" t="s">
        <v>431</v>
      </c>
      <c r="B48" s="200"/>
      <c r="C48" s="200"/>
      <c r="D48" s="206"/>
      <c r="E48" s="200"/>
      <c r="F48" s="201"/>
    </row>
    <row r="49" spans="1:6" ht="12.75" customHeight="1" hidden="1" outlineLevel="1">
      <c r="A49" s="74" t="s">
        <v>894</v>
      </c>
      <c r="B49" s="75" t="s">
        <v>895</v>
      </c>
      <c r="C49" s="75">
        <v>67.22</v>
      </c>
      <c r="D49" s="233">
        <f>C49*Курс14*1.02</f>
        <v>6170.796</v>
      </c>
      <c r="E49" s="15">
        <v>90.07550685000002</v>
      </c>
      <c r="F49" s="35">
        <f>E49*Курс14*1.02</f>
        <v>8268.931528830002</v>
      </c>
    </row>
    <row r="50" spans="1:6" ht="12.75" customHeight="1" hidden="1" outlineLevel="1">
      <c r="A50" s="74" t="s">
        <v>896</v>
      </c>
      <c r="B50" s="75" t="s">
        <v>897</v>
      </c>
      <c r="C50" s="75">
        <v>54.32</v>
      </c>
      <c r="D50" s="233">
        <f>C50*Курс14*1.02</f>
        <v>4986.576</v>
      </c>
      <c r="E50" s="15">
        <v>72.78460245000001</v>
      </c>
      <c r="F50" s="35">
        <f>E50*Курс14*1.02</f>
        <v>6681.626504910001</v>
      </c>
    </row>
    <row r="51" spans="1:6" ht="12.75" customHeight="1" collapsed="1">
      <c r="A51" s="199" t="s">
        <v>452</v>
      </c>
      <c r="B51" s="200"/>
      <c r="C51" s="200"/>
      <c r="D51" s="206"/>
      <c r="E51" s="200"/>
      <c r="F51" s="201"/>
    </row>
    <row r="52" spans="1:6" ht="12.75" customHeight="1" hidden="1" outlineLevel="1">
      <c r="A52" s="74" t="s">
        <v>898</v>
      </c>
      <c r="B52" s="75" t="s">
        <v>899</v>
      </c>
      <c r="C52" s="75">
        <v>68.04</v>
      </c>
      <c r="D52" s="233">
        <f>C52*Курс14*1.02</f>
        <v>6246.072</v>
      </c>
      <c r="E52" s="15">
        <v>91.17022320000001</v>
      </c>
      <c r="F52" s="35">
        <f>E52*Курс14*1.02</f>
        <v>8369.42648976</v>
      </c>
    </row>
    <row r="53" spans="1:6" ht="12.75" customHeight="1" hidden="1" outlineLevel="1">
      <c r="A53" s="74" t="s">
        <v>900</v>
      </c>
      <c r="B53" s="75" t="s">
        <v>901</v>
      </c>
      <c r="C53" s="75">
        <v>56.68</v>
      </c>
      <c r="D53" s="233">
        <f>C53*Курс14*1.02</f>
        <v>5203.224</v>
      </c>
      <c r="E53" s="15">
        <v>75.95647290000001</v>
      </c>
      <c r="F53" s="35">
        <f>E53*Курс14*1.02</f>
        <v>6972.804212220001</v>
      </c>
    </row>
    <row r="54" spans="1:6" ht="12.75" customHeight="1" collapsed="1">
      <c r="A54" s="133" t="s">
        <v>71</v>
      </c>
      <c r="B54" s="134"/>
      <c r="C54" s="134"/>
      <c r="D54" s="139"/>
      <c r="E54" s="134"/>
      <c r="F54" s="135"/>
    </row>
    <row r="55" spans="1:6" ht="12.75" customHeight="1" hidden="1" outlineLevel="1">
      <c r="A55" s="74" t="s">
        <v>902</v>
      </c>
      <c r="B55" s="75" t="s">
        <v>903</v>
      </c>
      <c r="C55" s="75">
        <v>26.94</v>
      </c>
      <c r="D55" s="233">
        <f aca="true" t="shared" si="2" ref="D55:D62">C55*Курс14*1.02</f>
        <v>2473.092</v>
      </c>
      <c r="E55" s="15">
        <v>36.0985548</v>
      </c>
      <c r="F55" s="35">
        <f aca="true" t="shared" si="3" ref="F55:F62">E55*Курс14*1.02</f>
        <v>3313.84733064</v>
      </c>
    </row>
    <row r="56" spans="1:6" ht="12.75" customHeight="1" hidden="1" outlineLevel="1">
      <c r="A56" s="74" t="s">
        <v>904</v>
      </c>
      <c r="B56" s="75" t="s">
        <v>905</v>
      </c>
      <c r="C56" s="75">
        <v>20.58</v>
      </c>
      <c r="D56" s="233">
        <f t="shared" si="2"/>
        <v>1889.244</v>
      </c>
      <c r="E56" s="15">
        <v>27.577199999999998</v>
      </c>
      <c r="F56" s="35">
        <f t="shared" si="3"/>
        <v>2531.58696</v>
      </c>
    </row>
    <row r="57" spans="1:6" ht="12.75" customHeight="1" hidden="1" outlineLevel="1">
      <c r="A57" s="74" t="s">
        <v>906</v>
      </c>
      <c r="B57" s="75" t="s">
        <v>907</v>
      </c>
      <c r="C57" s="75">
        <v>17.29</v>
      </c>
      <c r="D57" s="233">
        <f t="shared" si="2"/>
        <v>1587.222</v>
      </c>
      <c r="E57" s="15">
        <v>23.164848</v>
      </c>
      <c r="F57" s="35">
        <f t="shared" si="3"/>
        <v>2126.5330464</v>
      </c>
    </row>
    <row r="58" spans="1:6" ht="12.75" customHeight="1" hidden="1" outlineLevel="1">
      <c r="A58" s="74" t="s">
        <v>908</v>
      </c>
      <c r="B58" s="75" t="s">
        <v>909</v>
      </c>
      <c r="C58" s="75">
        <v>16.38</v>
      </c>
      <c r="D58" s="233">
        <f t="shared" si="2"/>
        <v>1503.6839999999997</v>
      </c>
      <c r="E58" s="15">
        <v>21.9514512</v>
      </c>
      <c r="F58" s="35">
        <f t="shared" si="3"/>
        <v>2015.1432201600003</v>
      </c>
    </row>
    <row r="59" spans="1:6" ht="12.75" customHeight="1" hidden="1" outlineLevel="1">
      <c r="A59" s="74" t="s">
        <v>910</v>
      </c>
      <c r="B59" s="75" t="s">
        <v>911</v>
      </c>
      <c r="C59" s="75">
        <v>14.39</v>
      </c>
      <c r="D59" s="233">
        <f t="shared" si="2"/>
        <v>1321.0020000000002</v>
      </c>
      <c r="E59" s="15">
        <v>19.276462799999997</v>
      </c>
      <c r="F59" s="35">
        <f t="shared" si="3"/>
        <v>1769.5792850399998</v>
      </c>
    </row>
    <row r="60" spans="1:6" ht="12.75" customHeight="1" hidden="1" outlineLevel="1">
      <c r="A60" s="74" t="s">
        <v>912</v>
      </c>
      <c r="B60" s="75" t="s">
        <v>913</v>
      </c>
      <c r="C60" s="75">
        <v>16.38</v>
      </c>
      <c r="D60" s="233">
        <f t="shared" si="2"/>
        <v>1503.6839999999997</v>
      </c>
      <c r="E60" s="15">
        <v>21.9514512</v>
      </c>
      <c r="F60" s="35">
        <f t="shared" si="3"/>
        <v>2015.1432201600003</v>
      </c>
    </row>
    <row r="61" spans="1:6" ht="12.75" customHeight="1" hidden="1" outlineLevel="1">
      <c r="A61" s="74" t="s">
        <v>914</v>
      </c>
      <c r="B61" s="75" t="s">
        <v>915</v>
      </c>
      <c r="C61" s="75">
        <v>14.36</v>
      </c>
      <c r="D61" s="233">
        <f t="shared" si="2"/>
        <v>1318.2479999999998</v>
      </c>
      <c r="E61" s="15">
        <v>19.2488856</v>
      </c>
      <c r="F61" s="35">
        <f t="shared" si="3"/>
        <v>1767.0476980800001</v>
      </c>
    </row>
    <row r="62" spans="1:6" ht="12.75" customHeight="1" hidden="1" outlineLevel="1">
      <c r="A62" s="74" t="s">
        <v>916</v>
      </c>
      <c r="B62" s="75" t="s">
        <v>917</v>
      </c>
      <c r="C62" s="75">
        <v>10.25</v>
      </c>
      <c r="D62" s="233">
        <f t="shared" si="2"/>
        <v>940.95</v>
      </c>
      <c r="E62" s="15">
        <v>13.7334456</v>
      </c>
      <c r="F62" s="35">
        <f t="shared" si="3"/>
        <v>1260.73030608</v>
      </c>
    </row>
    <row r="63" spans="1:6" ht="12.75" customHeight="1" collapsed="1">
      <c r="A63" s="136" t="s">
        <v>86</v>
      </c>
      <c r="B63" s="137"/>
      <c r="C63" s="137"/>
      <c r="D63" s="139"/>
      <c r="E63" s="137"/>
      <c r="F63" s="138"/>
    </row>
    <row r="64" spans="1:6" ht="12.75" customHeight="1" hidden="1" outlineLevel="1">
      <c r="A64" s="74" t="s">
        <v>918</v>
      </c>
      <c r="B64" s="75" t="s">
        <v>919</v>
      </c>
      <c r="C64" s="75">
        <v>73.71</v>
      </c>
      <c r="D64" s="233">
        <f>C64*Курс14*1.02</f>
        <v>6766.5779999999995</v>
      </c>
      <c r="E64" s="15">
        <v>98.77709835</v>
      </c>
      <c r="F64" s="35">
        <f>E64*Курс14*1.02</f>
        <v>9067.737628530002</v>
      </c>
    </row>
    <row r="65" spans="1:6" ht="12.75" customHeight="1" hidden="1" outlineLevel="1">
      <c r="A65" s="74" t="s">
        <v>920</v>
      </c>
      <c r="B65" s="75" t="s">
        <v>921</v>
      </c>
      <c r="C65" s="75">
        <v>54.04</v>
      </c>
      <c r="D65" s="233">
        <f>C65*Курс14*1.02</f>
        <v>4960.872</v>
      </c>
      <c r="E65" s="15">
        <v>72.419697</v>
      </c>
      <c r="F65" s="35">
        <f>E65*Курс14*1.02</f>
        <v>6648.1281846</v>
      </c>
    </row>
    <row r="66" spans="1:6" ht="12.75" customHeight="1" collapsed="1">
      <c r="A66" s="199" t="s">
        <v>497</v>
      </c>
      <c r="B66" s="200"/>
      <c r="C66" s="200"/>
      <c r="D66" s="206"/>
      <c r="E66" s="200"/>
      <c r="F66" s="201"/>
    </row>
    <row r="67" spans="1:6" ht="12.75" customHeight="1" hidden="1" outlineLevel="1">
      <c r="A67" s="74" t="s">
        <v>922</v>
      </c>
      <c r="B67" s="75" t="s">
        <v>923</v>
      </c>
      <c r="C67" s="75">
        <v>22.35</v>
      </c>
      <c r="D67" s="233">
        <f>C67*Курс14*1.02</f>
        <v>2051.7300000000005</v>
      </c>
      <c r="E67" s="15">
        <v>29.948839199999995</v>
      </c>
      <c r="F67" s="35">
        <f>E67*Курс14*1.02</f>
        <v>2749.3034385599994</v>
      </c>
    </row>
    <row r="68" spans="1:6" ht="12.75" customHeight="1" hidden="1" outlineLevel="1">
      <c r="A68" s="74" t="s">
        <v>924</v>
      </c>
      <c r="B68" s="75" t="s">
        <v>925</v>
      </c>
      <c r="C68" s="75">
        <v>17</v>
      </c>
      <c r="D68" s="233">
        <f>C68*Курс14*1.02</f>
        <v>1560.6000000000001</v>
      </c>
      <c r="E68" s="15">
        <v>22.778767199999997</v>
      </c>
      <c r="F68" s="35">
        <f>E68*Курс14*1.02</f>
        <v>2091.0908289599997</v>
      </c>
    </row>
    <row r="69" spans="1:6" ht="12.75" customHeight="1" hidden="1" outlineLevel="1">
      <c r="A69" s="74" t="s">
        <v>926</v>
      </c>
      <c r="B69" s="75" t="s">
        <v>927</v>
      </c>
      <c r="C69" s="75">
        <v>14.55</v>
      </c>
      <c r="D69" s="233">
        <f>C69*Курс14*1.02</f>
        <v>1335.69</v>
      </c>
      <c r="E69" s="15">
        <v>19.4970804</v>
      </c>
      <c r="F69" s="35">
        <f>E69*Курс14*1.02</f>
        <v>1789.8319807200003</v>
      </c>
    </row>
    <row r="70" spans="1:6" ht="12.75" customHeight="1" hidden="1" outlineLevel="1">
      <c r="A70" s="74" t="s">
        <v>928</v>
      </c>
      <c r="B70" s="75" t="s">
        <v>929</v>
      </c>
      <c r="C70" s="75">
        <v>13.09</v>
      </c>
      <c r="D70" s="233">
        <f>C70*Курс14*1.02</f>
        <v>1201.662</v>
      </c>
      <c r="E70" s="15">
        <v>17.5390992</v>
      </c>
      <c r="F70" s="35">
        <f>E70*Курс14*1.02</f>
        <v>1610.08930656</v>
      </c>
    </row>
    <row r="71" spans="1:6" ht="12.75" customHeight="1" collapsed="1">
      <c r="A71" s="199" t="s">
        <v>508</v>
      </c>
      <c r="B71" s="200"/>
      <c r="C71" s="200"/>
      <c r="D71" s="206"/>
      <c r="E71" s="200"/>
      <c r="F71" s="201"/>
    </row>
    <row r="72" spans="1:6" ht="12.75" customHeight="1" hidden="1" outlineLevel="1">
      <c r="A72" s="74" t="s">
        <v>930</v>
      </c>
      <c r="B72" s="75" t="s">
        <v>931</v>
      </c>
      <c r="C72" s="75">
        <v>161.15</v>
      </c>
      <c r="D72" s="233">
        <f>C72*Курс14*1.02</f>
        <v>14793.57</v>
      </c>
      <c r="E72" s="15">
        <v>215.93981745000005</v>
      </c>
      <c r="F72" s="35">
        <f>E72*Курс14*1.02</f>
        <v>19823.275241910003</v>
      </c>
    </row>
    <row r="73" spans="1:6" ht="12.75" customHeight="1" hidden="1" outlineLevel="1">
      <c r="A73" s="74" t="s">
        <v>932</v>
      </c>
      <c r="B73" s="75" t="s">
        <v>933</v>
      </c>
      <c r="C73" s="75">
        <v>147.66</v>
      </c>
      <c r="D73" s="233">
        <f>C73*Курс14*1.02</f>
        <v>13555.188</v>
      </c>
      <c r="E73" s="15">
        <v>197.86296284999997</v>
      </c>
      <c r="F73" s="35">
        <f>E73*Курс14*1.02</f>
        <v>18163.81998963</v>
      </c>
    </row>
    <row r="74" spans="1:6" ht="12.75" customHeight="1" collapsed="1">
      <c r="A74" s="199" t="s">
        <v>103</v>
      </c>
      <c r="B74" s="200"/>
      <c r="C74" s="200"/>
      <c r="D74" s="206"/>
      <c r="E74" s="200"/>
      <c r="F74" s="201"/>
    </row>
    <row r="75" spans="1:6" ht="12.75" customHeight="1" hidden="1" outlineLevel="1">
      <c r="A75" s="74" t="s">
        <v>934</v>
      </c>
      <c r="B75" s="75" t="s">
        <v>935</v>
      </c>
      <c r="C75" s="75">
        <v>47.09</v>
      </c>
      <c r="D75" s="233">
        <f>C75*Курс14*1.02</f>
        <v>4322.862</v>
      </c>
      <c r="E75" s="15">
        <v>63.096633600000004</v>
      </c>
      <c r="F75" s="35">
        <f>E75*Курс14*1.02</f>
        <v>5792.27096448</v>
      </c>
    </row>
    <row r="76" spans="1:6" ht="12.75" customHeight="1" hidden="1" outlineLevel="1">
      <c r="A76" s="74" t="s">
        <v>936</v>
      </c>
      <c r="B76" s="75" t="s">
        <v>937</v>
      </c>
      <c r="C76" s="75">
        <v>45.01</v>
      </c>
      <c r="D76" s="233">
        <f>C76*Курс14*1.02</f>
        <v>4131.918</v>
      </c>
      <c r="E76" s="15">
        <v>60.311336399999995</v>
      </c>
      <c r="F76" s="35">
        <f>E76*Курс14*1.02</f>
        <v>5536.580681519999</v>
      </c>
    </row>
    <row r="77" spans="1:6" ht="12.75" customHeight="1" hidden="1" outlineLevel="1">
      <c r="A77" s="74" t="s">
        <v>938</v>
      </c>
      <c r="B77" s="75" t="s">
        <v>939</v>
      </c>
      <c r="C77" s="75">
        <v>32.6</v>
      </c>
      <c r="D77" s="233">
        <f>C77*Курс14*1.02</f>
        <v>2992.68</v>
      </c>
      <c r="E77" s="15">
        <v>43.682284800000005</v>
      </c>
      <c r="F77" s="35">
        <f>E77*Курс14*1.02</f>
        <v>4010.0337446400004</v>
      </c>
    </row>
    <row r="78" spans="1:6" ht="12.75" customHeight="1" hidden="1" outlineLevel="1">
      <c r="A78" s="74" t="s">
        <v>940</v>
      </c>
      <c r="B78" s="75" t="s">
        <v>941</v>
      </c>
      <c r="C78" s="75">
        <v>12.94</v>
      </c>
      <c r="D78" s="233">
        <f>C78*Курс14*1.02</f>
        <v>1187.8919999999998</v>
      </c>
      <c r="E78" s="15">
        <v>17.346058799999998</v>
      </c>
      <c r="F78" s="35">
        <f>E78*Курс14*1.02</f>
        <v>1592.36819784</v>
      </c>
    </row>
    <row r="79" spans="1:6" ht="12.75" customHeight="1" collapsed="1">
      <c r="A79" s="136" t="s">
        <v>125</v>
      </c>
      <c r="B79" s="137"/>
      <c r="C79" s="137"/>
      <c r="D79" s="139"/>
      <c r="E79" s="137"/>
      <c r="F79" s="138"/>
    </row>
    <row r="80" spans="1:6" ht="12.75" customHeight="1" hidden="1" outlineLevel="1">
      <c r="A80" s="62" t="s">
        <v>942</v>
      </c>
      <c r="B80" s="68" t="s">
        <v>943</v>
      </c>
      <c r="C80" s="68">
        <v>80.96</v>
      </c>
      <c r="D80" s="204">
        <f>C80*Курс14*1.02</f>
        <v>7432.128</v>
      </c>
      <c r="E80" s="15">
        <v>108.48677439600002</v>
      </c>
      <c r="F80" s="35">
        <f>E80*Курс14*1.02</f>
        <v>9959.085889552802</v>
      </c>
    </row>
    <row r="81" spans="1:6" ht="12.75" customHeight="1" hidden="1" outlineLevel="1">
      <c r="A81" s="62" t="s">
        <v>944</v>
      </c>
      <c r="B81" s="68" t="s">
        <v>945</v>
      </c>
      <c r="C81" s="68">
        <v>48.47</v>
      </c>
      <c r="D81" s="204">
        <f>C81*Курс14*1.02</f>
        <v>4449.546</v>
      </c>
      <c r="E81" s="15">
        <v>64.94554697400001</v>
      </c>
      <c r="F81" s="35">
        <f>E81*Курс14*1.02</f>
        <v>5962.001212213201</v>
      </c>
    </row>
    <row r="82" spans="1:6" ht="12.75" customHeight="1" hidden="1" outlineLevel="1">
      <c r="A82" s="62" t="s">
        <v>946</v>
      </c>
      <c r="B82" s="68" t="s">
        <v>947</v>
      </c>
      <c r="C82" s="68">
        <v>41.38</v>
      </c>
      <c r="D82" s="204">
        <f>C82*Курс14*1.02</f>
        <v>3798.684</v>
      </c>
      <c r="E82" s="15">
        <v>55.453750506000006</v>
      </c>
      <c r="F82" s="35">
        <f>E82*Курс14*1.02</f>
        <v>5090.6542964508</v>
      </c>
    </row>
    <row r="83" spans="1:6" ht="12.75" customHeight="1" hidden="1" outlineLevel="1">
      <c r="A83" s="62" t="s">
        <v>948</v>
      </c>
      <c r="B83" s="68" t="s">
        <v>949</v>
      </c>
      <c r="C83" s="68">
        <v>53.7</v>
      </c>
      <c r="D83" s="204">
        <f>C83*Курс14*1.02</f>
        <v>4929.66</v>
      </c>
      <c r="E83" s="15">
        <v>71.952913494</v>
      </c>
      <c r="F83" s="35">
        <f>E83*Курс14*1.02</f>
        <v>6605.2774587492</v>
      </c>
    </row>
    <row r="84" spans="1:6" ht="12.75" customHeight="1" collapsed="1">
      <c r="A84" s="199" t="s">
        <v>140</v>
      </c>
      <c r="B84" s="200"/>
      <c r="C84" s="200"/>
      <c r="D84" s="206"/>
      <c r="E84" s="200"/>
      <c r="F84" s="201"/>
    </row>
    <row r="85" spans="1:6" ht="12.75" customHeight="1" hidden="1" outlineLevel="1">
      <c r="A85" s="62" t="s">
        <v>950</v>
      </c>
      <c r="B85" s="68" t="s">
        <v>951</v>
      </c>
      <c r="C85" s="68">
        <v>49.18</v>
      </c>
      <c r="D85" s="204">
        <f>C85*Курс14*1.02</f>
        <v>4514.724</v>
      </c>
      <c r="E85" s="15">
        <v>65.90109695400001</v>
      </c>
      <c r="F85" s="35">
        <f>E85*Курс14*1.02</f>
        <v>6049.720700377201</v>
      </c>
    </row>
    <row r="86" spans="1:6" ht="12.75" customHeight="1" hidden="1" outlineLevel="1">
      <c r="A86" s="62" t="s">
        <v>952</v>
      </c>
      <c r="B86" s="68" t="s">
        <v>953</v>
      </c>
      <c r="C86" s="68">
        <v>52.44</v>
      </c>
      <c r="D86" s="204">
        <f>C86*Курс14*1.02</f>
        <v>4813.991999999999</v>
      </c>
      <c r="E86" s="15">
        <v>70.26477519599999</v>
      </c>
      <c r="F86" s="35">
        <f>E86*Курс14*1.02</f>
        <v>6450.306362992799</v>
      </c>
    </row>
    <row r="87" spans="1:6" ht="12.75" customHeight="1" hidden="1" outlineLevel="1">
      <c r="A87" s="62" t="s">
        <v>954</v>
      </c>
      <c r="B87" s="68" t="s">
        <v>955</v>
      </c>
      <c r="C87" s="68">
        <v>9.27</v>
      </c>
      <c r="D87" s="204">
        <f>C87*Курс14*1.02</f>
        <v>850.986</v>
      </c>
      <c r="E87" s="15">
        <v>12.42214974</v>
      </c>
      <c r="F87" s="35">
        <f>E87*Курс14*1.02</f>
        <v>1140.3533461319998</v>
      </c>
    </row>
    <row r="88" spans="1:6" ht="12.75" customHeight="1" hidden="1" outlineLevel="1">
      <c r="A88" s="62" t="s">
        <v>956</v>
      </c>
      <c r="B88" s="68" t="s">
        <v>957</v>
      </c>
      <c r="C88" s="68">
        <v>9.08</v>
      </c>
      <c r="D88" s="204">
        <f>C88*Курс14*1.02</f>
        <v>833.5440000000001</v>
      </c>
      <c r="E88" s="15">
        <v>12.167336412000001</v>
      </c>
      <c r="F88" s="35">
        <f>E88*Курс14*1.02</f>
        <v>1116.9614826216002</v>
      </c>
    </row>
    <row r="89" spans="1:6" ht="12.75" customHeight="1" hidden="1" outlineLevel="1">
      <c r="A89" s="62" t="s">
        <v>958</v>
      </c>
      <c r="B89" s="68" t="s">
        <v>959</v>
      </c>
      <c r="C89" s="68">
        <v>9.13</v>
      </c>
      <c r="D89" s="204">
        <f>C89*Курс14*1.02</f>
        <v>838.134</v>
      </c>
      <c r="E89" s="15">
        <v>12.231039744000002</v>
      </c>
      <c r="F89" s="35">
        <f>E89*Курс14*1.02</f>
        <v>1122.8094484992002</v>
      </c>
    </row>
    <row r="90" spans="1:6" ht="12.75" customHeight="1" collapsed="1">
      <c r="A90" s="210" t="s">
        <v>149</v>
      </c>
      <c r="B90" s="211"/>
      <c r="C90" s="211"/>
      <c r="D90" s="231"/>
      <c r="E90" s="211"/>
      <c r="F90" s="212"/>
    </row>
    <row r="91" spans="1:6" ht="12.75" customHeight="1" hidden="1" outlineLevel="1">
      <c r="A91" s="62" t="s">
        <v>960</v>
      </c>
      <c r="B91" s="68" t="s">
        <v>961</v>
      </c>
      <c r="C91" s="68">
        <v>17.78</v>
      </c>
      <c r="D91" s="204">
        <f>C91*Курс14*1.02</f>
        <v>1632.2040000000002</v>
      </c>
      <c r="E91" s="15">
        <v>23.826700800000005</v>
      </c>
      <c r="F91" s="35">
        <f>E91*Курс14*1.02</f>
        <v>2187.2911334400005</v>
      </c>
    </row>
    <row r="92" spans="1:6" ht="12.75" customHeight="1" hidden="1" outlineLevel="1">
      <c r="A92" s="62" t="s">
        <v>962</v>
      </c>
      <c r="B92" s="68" t="s">
        <v>963</v>
      </c>
      <c r="C92" s="68">
        <v>17.19</v>
      </c>
      <c r="D92" s="204">
        <f>C92*Курс14*1.02</f>
        <v>1578.0420000000001</v>
      </c>
      <c r="E92" s="15">
        <v>23.028754518000003</v>
      </c>
      <c r="F92" s="35">
        <f>E92*Курс14*1.02</f>
        <v>2114.0396647524003</v>
      </c>
    </row>
    <row r="93" spans="1:6" ht="12.75" customHeight="1" collapsed="1">
      <c r="A93" s="199" t="s">
        <v>157</v>
      </c>
      <c r="B93" s="200"/>
      <c r="C93" s="200"/>
      <c r="D93" s="206"/>
      <c r="E93" s="200"/>
      <c r="F93" s="201"/>
    </row>
    <row r="94" spans="1:6" ht="12.75" customHeight="1" hidden="1" outlineLevel="1">
      <c r="A94" s="62" t="s">
        <v>964</v>
      </c>
      <c r="B94" s="68" t="s">
        <v>965</v>
      </c>
      <c r="C94" s="68">
        <v>24.77</v>
      </c>
      <c r="D94" s="204">
        <f>C94*Курс14*1.02</f>
        <v>2273.8860000000004</v>
      </c>
      <c r="E94" s="15">
        <v>33.189435972</v>
      </c>
      <c r="F94" s="35">
        <f>E94*Курс14*1.02</f>
        <v>3046.7902222295997</v>
      </c>
    </row>
    <row r="95" spans="1:6" ht="12.75" customHeight="1" hidden="1" outlineLevel="1">
      <c r="A95" s="62" t="s">
        <v>966</v>
      </c>
      <c r="B95" s="68" t="s">
        <v>967</v>
      </c>
      <c r="C95" s="68">
        <v>18.75</v>
      </c>
      <c r="D95" s="204">
        <f>C95*Курс14*1.02</f>
        <v>1721.25</v>
      </c>
      <c r="E95" s="15">
        <v>25.130964474000002</v>
      </c>
      <c r="F95" s="35">
        <f>E95*Курс14*1.02</f>
        <v>2307.0225387132004</v>
      </c>
    </row>
    <row r="96" spans="1:6" ht="12.75" customHeight="1" hidden="1" outlineLevel="1">
      <c r="A96" s="62" t="s">
        <v>968</v>
      </c>
      <c r="B96" s="68" t="s">
        <v>969</v>
      </c>
      <c r="C96" s="68">
        <v>7.44</v>
      </c>
      <c r="D96" s="204">
        <f>C96*Курс14*1.02</f>
        <v>682.9920000000001</v>
      </c>
      <c r="E96" s="15">
        <v>9.969571457999999</v>
      </c>
      <c r="F96" s="35">
        <f>E96*Курс14*1.02</f>
        <v>915.2066598444</v>
      </c>
    </row>
    <row r="97" spans="1:6" ht="12.75" customHeight="1" collapsed="1">
      <c r="A97" s="199" t="s">
        <v>549</v>
      </c>
      <c r="B97" s="200"/>
      <c r="C97" s="200"/>
      <c r="D97" s="206"/>
      <c r="E97" s="200"/>
      <c r="F97" s="201"/>
    </row>
    <row r="98" spans="1:6" ht="12.75" customHeight="1" hidden="1" outlineLevel="1">
      <c r="A98" s="62" t="s">
        <v>970</v>
      </c>
      <c r="B98" s="68" t="s">
        <v>971</v>
      </c>
      <c r="C98" s="68">
        <v>58.81</v>
      </c>
      <c r="D98" s="204">
        <f>C98*Курс14*1.02</f>
        <v>5398.758000000001</v>
      </c>
      <c r="E98" s="15">
        <v>78.80102168399999</v>
      </c>
      <c r="F98" s="35">
        <f>E98*Курс14*1.02</f>
        <v>7233.933790591199</v>
      </c>
    </row>
    <row r="99" spans="1:6" ht="12.75" customHeight="1" collapsed="1">
      <c r="A99" s="210" t="s">
        <v>167</v>
      </c>
      <c r="B99" s="211"/>
      <c r="C99" s="211"/>
      <c r="D99" s="231"/>
      <c r="E99" s="211"/>
      <c r="F99" s="212"/>
    </row>
    <row r="100" spans="1:6" ht="12.75" customHeight="1" hidden="1" outlineLevel="1">
      <c r="A100" s="13" t="s">
        <v>972</v>
      </c>
      <c r="B100" s="61" t="s">
        <v>973</v>
      </c>
      <c r="C100" s="61">
        <v>219.3</v>
      </c>
      <c r="D100" s="205">
        <f>C100*Курс14*1.02</f>
        <v>20131.74</v>
      </c>
      <c r="E100" s="15">
        <v>293.86264320000004</v>
      </c>
      <c r="F100" s="35">
        <f>E100*Курс14*1.02</f>
        <v>26976.590645760007</v>
      </c>
    </row>
    <row r="101" spans="1:6" ht="12.75" customHeight="1" collapsed="1">
      <c r="A101" s="142" t="s">
        <v>554</v>
      </c>
      <c r="B101" s="143"/>
      <c r="C101" s="143"/>
      <c r="D101" s="145"/>
      <c r="E101" s="143"/>
      <c r="F101" s="144"/>
    </row>
    <row r="102" spans="1:6" ht="12.75" customHeight="1" hidden="1" outlineLevel="1">
      <c r="A102" s="13" t="s">
        <v>555</v>
      </c>
      <c r="B102" s="73" t="s">
        <v>556</v>
      </c>
      <c r="C102" s="73">
        <v>72.74</v>
      </c>
      <c r="D102" s="204">
        <f aca="true" t="shared" si="4" ref="D102:D113">C102*Курс14*1.02</f>
        <v>6677.531999999999</v>
      </c>
      <c r="E102" s="15">
        <v>97.46609796000001</v>
      </c>
      <c r="F102" s="35">
        <f aca="true" t="shared" si="5" ref="F102:F113">E102*Курс14*1.02</f>
        <v>8947.387792728001</v>
      </c>
    </row>
    <row r="103" spans="1:6" ht="12.75" customHeight="1" hidden="1" outlineLevel="1">
      <c r="A103" s="13" t="s">
        <v>557</v>
      </c>
      <c r="B103" s="73" t="s">
        <v>558</v>
      </c>
      <c r="C103" s="73">
        <v>48.49</v>
      </c>
      <c r="D103" s="204">
        <f t="shared" si="4"/>
        <v>4451.3820000000005</v>
      </c>
      <c r="E103" s="15">
        <v>64.97739864</v>
      </c>
      <c r="F103" s="35">
        <f t="shared" si="5"/>
        <v>5964.925195152001</v>
      </c>
    </row>
    <row r="104" spans="1:6" ht="12.75" customHeight="1" hidden="1" outlineLevel="1">
      <c r="A104" s="13" t="s">
        <v>559</v>
      </c>
      <c r="B104" s="73" t="s">
        <v>560</v>
      </c>
      <c r="C104" s="73">
        <v>49.68</v>
      </c>
      <c r="D104" s="204">
        <f t="shared" si="4"/>
        <v>4560.624</v>
      </c>
      <c r="E104" s="15">
        <v>66.56998194</v>
      </c>
      <c r="F104" s="35">
        <f t="shared" si="5"/>
        <v>6111.124342092001</v>
      </c>
    </row>
    <row r="105" spans="1:6" ht="12.75" customHeight="1" hidden="1" outlineLevel="1">
      <c r="A105" s="13" t="s">
        <v>561</v>
      </c>
      <c r="B105" s="73" t="s">
        <v>562</v>
      </c>
      <c r="C105" s="73">
        <v>32.8</v>
      </c>
      <c r="D105" s="204">
        <f t="shared" si="4"/>
        <v>3011.0399999999995</v>
      </c>
      <c r="E105" s="15">
        <v>43.95529908000001</v>
      </c>
      <c r="F105" s="35">
        <f t="shared" si="5"/>
        <v>4035.096455544001</v>
      </c>
    </row>
    <row r="106" spans="1:6" ht="12.75" customHeight="1" hidden="1" outlineLevel="1">
      <c r="A106" s="13" t="s">
        <v>563</v>
      </c>
      <c r="B106" s="73" t="s">
        <v>564</v>
      </c>
      <c r="C106" s="73">
        <v>36.84</v>
      </c>
      <c r="D106" s="204">
        <f t="shared" si="4"/>
        <v>3381.9120000000003</v>
      </c>
      <c r="E106" s="15">
        <v>49.3700823</v>
      </c>
      <c r="F106" s="35">
        <f t="shared" si="5"/>
        <v>4532.173555140001</v>
      </c>
    </row>
    <row r="107" spans="1:6" ht="12.75" customHeight="1" hidden="1" outlineLevel="1">
      <c r="A107" s="13" t="s">
        <v>565</v>
      </c>
      <c r="B107" s="73" t="s">
        <v>566</v>
      </c>
      <c r="C107" s="73">
        <v>24.51</v>
      </c>
      <c r="D107" s="204">
        <f t="shared" si="4"/>
        <v>2250.018</v>
      </c>
      <c r="E107" s="15">
        <v>32.839067646000004</v>
      </c>
      <c r="F107" s="35">
        <f t="shared" si="5"/>
        <v>3014.6264099028003</v>
      </c>
    </row>
    <row r="108" spans="1:6" ht="12.75" customHeight="1" hidden="1" outlineLevel="1">
      <c r="A108" s="13" t="s">
        <v>567</v>
      </c>
      <c r="B108" s="73" t="s">
        <v>568</v>
      </c>
      <c r="C108" s="73">
        <v>29.36</v>
      </c>
      <c r="D108" s="204">
        <f t="shared" si="4"/>
        <v>2695.248</v>
      </c>
      <c r="E108" s="15">
        <v>39.33680751</v>
      </c>
      <c r="F108" s="35">
        <f t="shared" si="5"/>
        <v>3611.1189294180003</v>
      </c>
    </row>
    <row r="109" spans="1:6" ht="12.75" customHeight="1" hidden="1" outlineLevel="1">
      <c r="A109" s="13" t="s">
        <v>569</v>
      </c>
      <c r="B109" s="73" t="s">
        <v>570</v>
      </c>
      <c r="C109" s="73">
        <v>21.39</v>
      </c>
      <c r="D109" s="204">
        <f t="shared" si="4"/>
        <v>1963.602</v>
      </c>
      <c r="E109" s="15">
        <v>28.666499400000003</v>
      </c>
      <c r="F109" s="35">
        <f t="shared" si="5"/>
        <v>2631.5846449200003</v>
      </c>
    </row>
    <row r="110" spans="1:6" ht="12.75" customHeight="1" hidden="1" outlineLevel="1">
      <c r="A110" s="13" t="s">
        <v>571</v>
      </c>
      <c r="B110" s="73" t="s">
        <v>572</v>
      </c>
      <c r="C110" s="73">
        <v>13.91</v>
      </c>
      <c r="D110" s="204">
        <f t="shared" si="4"/>
        <v>1276.938</v>
      </c>
      <c r="E110" s="15">
        <v>18.63322461</v>
      </c>
      <c r="F110" s="35">
        <f t="shared" si="5"/>
        <v>1710.530019198</v>
      </c>
    </row>
    <row r="111" spans="1:6" ht="12.75" customHeight="1" hidden="1" outlineLevel="1">
      <c r="A111" s="13" t="s">
        <v>573</v>
      </c>
      <c r="B111" s="73" t="s">
        <v>574</v>
      </c>
      <c r="C111" s="73">
        <v>9.27</v>
      </c>
      <c r="D111" s="204">
        <f t="shared" si="4"/>
        <v>850.986</v>
      </c>
      <c r="E111" s="15">
        <v>12.42214974</v>
      </c>
      <c r="F111" s="35">
        <f t="shared" si="5"/>
        <v>1140.3533461319998</v>
      </c>
    </row>
    <row r="112" spans="1:6" ht="12.75" customHeight="1" hidden="1" outlineLevel="1">
      <c r="A112" s="13" t="s">
        <v>575</v>
      </c>
      <c r="B112" s="73" t="s">
        <v>576</v>
      </c>
      <c r="C112" s="73">
        <v>21.23</v>
      </c>
      <c r="D112" s="204">
        <f t="shared" si="4"/>
        <v>1948.914</v>
      </c>
      <c r="E112" s="15">
        <v>28.44</v>
      </c>
      <c r="F112" s="35">
        <f t="shared" si="5"/>
        <v>2610.792</v>
      </c>
    </row>
    <row r="113" spans="1:6" ht="12.75" customHeight="1" hidden="1" outlineLevel="1">
      <c r="A113" s="13" t="s">
        <v>577</v>
      </c>
      <c r="B113" s="73" t="s">
        <v>578</v>
      </c>
      <c r="C113" s="73">
        <v>16.16</v>
      </c>
      <c r="D113" s="204">
        <f t="shared" si="4"/>
        <v>1483.488</v>
      </c>
      <c r="E113" s="15">
        <v>21.66</v>
      </c>
      <c r="F113" s="35">
        <f t="shared" si="5"/>
        <v>1988.3880000000001</v>
      </c>
    </row>
    <row r="114" spans="1:6" ht="12.75" customHeight="1" collapsed="1">
      <c r="A114" s="142" t="s">
        <v>818</v>
      </c>
      <c r="B114" s="143"/>
      <c r="C114" s="143"/>
      <c r="D114" s="143"/>
      <c r="E114" s="143"/>
      <c r="F114" s="144"/>
    </row>
    <row r="115" spans="1:6" ht="12.75" customHeight="1" hidden="1" outlineLevel="1">
      <c r="A115" s="51" t="s">
        <v>579</v>
      </c>
      <c r="B115" s="259" t="s">
        <v>580</v>
      </c>
      <c r="C115" s="232"/>
      <c r="D115" s="208">
        <v>2153</v>
      </c>
      <c r="E115" s="53"/>
      <c r="F115" s="35">
        <v>2884.618</v>
      </c>
    </row>
    <row r="116" spans="1:6" ht="12.75" customHeight="1" hidden="1" outlineLevel="1">
      <c r="A116" s="51" t="s">
        <v>581</v>
      </c>
      <c r="B116" s="259" t="s">
        <v>582</v>
      </c>
      <c r="C116" s="232"/>
      <c r="D116" s="208">
        <v>1471</v>
      </c>
      <c r="E116" s="53"/>
      <c r="F116" s="35">
        <v>1970.604</v>
      </c>
    </row>
    <row r="117" spans="1:6" ht="12.75" customHeight="1" hidden="1" outlineLevel="1">
      <c r="A117" s="51" t="s">
        <v>583</v>
      </c>
      <c r="B117" s="259" t="s">
        <v>584</v>
      </c>
      <c r="C117" s="232"/>
      <c r="D117" s="208">
        <v>1503</v>
      </c>
      <c r="E117" s="53"/>
      <c r="F117" s="35">
        <v>2013.886</v>
      </c>
    </row>
    <row r="118" spans="1:6" ht="12.75" customHeight="1" hidden="1" outlineLevel="1">
      <c r="A118" s="51" t="s">
        <v>585</v>
      </c>
      <c r="B118" s="259" t="s">
        <v>586</v>
      </c>
      <c r="C118" s="232"/>
      <c r="D118" s="208">
        <v>1026</v>
      </c>
      <c r="E118" s="53"/>
      <c r="F118" s="35">
        <v>1374.8400000000001</v>
      </c>
    </row>
    <row r="119" spans="1:6" ht="12.75" customHeight="1" hidden="1" outlineLevel="1">
      <c r="A119" s="51" t="s">
        <v>587</v>
      </c>
      <c r="B119" s="259" t="s">
        <v>588</v>
      </c>
      <c r="C119" s="232"/>
      <c r="D119" s="208">
        <v>1070</v>
      </c>
      <c r="E119" s="53"/>
      <c r="F119" s="35">
        <v>1433.3980000000001</v>
      </c>
    </row>
    <row r="120" spans="1:6" ht="12.75" customHeight="1" hidden="1" outlineLevel="1">
      <c r="A120" s="51" t="s">
        <v>589</v>
      </c>
      <c r="B120" s="259" t="s">
        <v>590</v>
      </c>
      <c r="C120" s="232"/>
      <c r="D120" s="208">
        <v>730</v>
      </c>
      <c r="E120" s="53"/>
      <c r="F120" s="35">
        <v>977.664</v>
      </c>
    </row>
    <row r="121" spans="1:6" ht="12.75" customHeight="1" hidden="1" outlineLevel="1">
      <c r="A121" s="51" t="s">
        <v>591</v>
      </c>
      <c r="B121" s="259" t="s">
        <v>592</v>
      </c>
      <c r="C121" s="232"/>
      <c r="D121" s="208">
        <v>853</v>
      </c>
      <c r="E121" s="53"/>
      <c r="F121" s="35">
        <v>1143.154</v>
      </c>
    </row>
    <row r="122" spans="1:6" ht="12.75" customHeight="1" hidden="1" outlineLevel="1">
      <c r="A122" s="51" t="s">
        <v>593</v>
      </c>
      <c r="B122" s="259" t="s">
        <v>594</v>
      </c>
      <c r="C122" s="232"/>
      <c r="D122" s="208">
        <v>686</v>
      </c>
      <c r="E122" s="53"/>
      <c r="F122" s="35">
        <v>919.106</v>
      </c>
    </row>
    <row r="123" spans="1:6" ht="12.75" customHeight="1" hidden="1" outlineLevel="1">
      <c r="A123" s="51" t="s">
        <v>595</v>
      </c>
      <c r="B123" s="259" t="s">
        <v>596</v>
      </c>
      <c r="C123" s="232"/>
      <c r="D123" s="208">
        <v>420</v>
      </c>
      <c r="E123" s="53"/>
      <c r="F123" s="35">
        <v>562.666</v>
      </c>
    </row>
    <row r="124" spans="1:6" ht="12.75" customHeight="1" hidden="1" outlineLevel="1">
      <c r="A124" s="51" t="s">
        <v>597</v>
      </c>
      <c r="B124" s="259" t="s">
        <v>598</v>
      </c>
      <c r="C124" s="232"/>
      <c r="D124" s="208">
        <v>285</v>
      </c>
      <c r="E124" s="53"/>
      <c r="F124" s="35">
        <v>381.90000000000003</v>
      </c>
    </row>
    <row r="125" spans="1:6" ht="12.75" customHeight="1" hidden="1" outlineLevel="1">
      <c r="A125" s="51" t="s">
        <v>599</v>
      </c>
      <c r="B125" s="259" t="s">
        <v>600</v>
      </c>
      <c r="C125" s="232"/>
      <c r="D125" s="208">
        <v>551</v>
      </c>
      <c r="E125" s="53"/>
      <c r="F125" s="35">
        <v>738.34</v>
      </c>
    </row>
    <row r="126" spans="1:6" ht="12.75" customHeight="1" hidden="1" outlineLevel="1">
      <c r="A126" s="51" t="s">
        <v>601</v>
      </c>
      <c r="B126" s="259" t="s">
        <v>602</v>
      </c>
      <c r="C126" s="232"/>
      <c r="D126" s="208">
        <v>391</v>
      </c>
      <c r="E126" s="53"/>
      <c r="F126" s="35">
        <v>524.476</v>
      </c>
    </row>
    <row r="127" ht="12.75" customHeight="1" collapsed="1"/>
    <row r="128" ht="12.75" customHeight="1">
      <c r="A128" s="39" t="s">
        <v>3601</v>
      </c>
    </row>
    <row r="129" ht="12.75" customHeight="1">
      <c r="A129" s="1" t="s">
        <v>603</v>
      </c>
    </row>
    <row r="130" ht="12.75" customHeight="1">
      <c r="A130" s="1" t="s">
        <v>187</v>
      </c>
    </row>
    <row r="131" ht="12.75" customHeight="1">
      <c r="A131" s="1" t="s">
        <v>604</v>
      </c>
    </row>
    <row r="132" ht="12.75" customHeight="1">
      <c r="A132" s="1" t="s">
        <v>188</v>
      </c>
    </row>
    <row r="133" ht="12.75" customHeight="1">
      <c r="A133" s="1" t="s">
        <v>605</v>
      </c>
    </row>
    <row r="134" ht="12.75" customHeight="1">
      <c r="A134" s="1" t="s">
        <v>606</v>
      </c>
    </row>
    <row r="135" ht="12.75" customHeight="1">
      <c r="A135" s="1" t="s">
        <v>607</v>
      </c>
    </row>
    <row r="137" ht="12.75" customHeight="1">
      <c r="A137" s="23" t="s">
        <v>3674</v>
      </c>
    </row>
    <row r="138" ht="12.75" customHeight="1">
      <c r="A138" s="23" t="s">
        <v>3599</v>
      </c>
    </row>
    <row r="139" ht="12.75" customHeight="1">
      <c r="A139" s="23" t="s">
        <v>3600</v>
      </c>
    </row>
    <row r="140" ht="12.75" customHeight="1">
      <c r="A140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68" r:id="rId5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77" customWidth="1"/>
    <col min="2" max="2" width="40.7109375" style="77" customWidth="1"/>
    <col min="3" max="6" width="18.7109375" style="77" customWidth="1"/>
    <col min="7" max="16384" width="9.140625" style="77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3655</v>
      </c>
      <c r="B4" s="387"/>
      <c r="C4" s="387"/>
      <c r="D4" s="387"/>
      <c r="E4" s="387"/>
      <c r="F4" s="321" t="s">
        <v>3731</v>
      </c>
    </row>
    <row r="5" spans="1:6" ht="12.75" customHeight="1">
      <c r="A5" s="1"/>
      <c r="B5" s="1"/>
      <c r="C5" s="1"/>
      <c r="D5" s="1"/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5" t="s">
        <v>1</v>
      </c>
      <c r="B9" s="405"/>
      <c r="C9" s="405"/>
      <c r="D9" s="405"/>
      <c r="E9" s="405"/>
      <c r="F9" s="405"/>
    </row>
    <row r="10" spans="1:6" ht="12.75" customHeight="1" hidden="1" outlineLevel="1">
      <c r="A10" s="78" t="s">
        <v>608</v>
      </c>
      <c r="B10" s="79" t="s">
        <v>609</v>
      </c>
      <c r="C10" s="79">
        <v>126.59</v>
      </c>
      <c r="D10" s="235">
        <f aca="true" t="shared" si="0" ref="D10:D42">C10*Курс15*1.02</f>
        <v>11620.962000000001</v>
      </c>
      <c r="E10" s="80">
        <v>169.63440908400003</v>
      </c>
      <c r="F10" s="87">
        <f aca="true" t="shared" si="1" ref="F10:F42">E10*Курс15*1.02</f>
        <v>15572.438753911203</v>
      </c>
    </row>
    <row r="11" spans="1:6" ht="12.75" customHeight="1" hidden="1" outlineLevel="1">
      <c r="A11" s="78" t="s">
        <v>610</v>
      </c>
      <c r="B11" s="79" t="s">
        <v>611</v>
      </c>
      <c r="C11" s="79">
        <v>79.77</v>
      </c>
      <c r="D11" s="235">
        <f t="shared" si="0"/>
        <v>7322.8859999999995</v>
      </c>
      <c r="E11" s="80">
        <v>106.88828169600002</v>
      </c>
      <c r="F11" s="87">
        <f t="shared" si="1"/>
        <v>9812.344259692802</v>
      </c>
    </row>
    <row r="12" spans="1:6" ht="12.75" customHeight="1" hidden="1" outlineLevel="1">
      <c r="A12" s="78" t="s">
        <v>612</v>
      </c>
      <c r="B12" s="79" t="s">
        <v>613</v>
      </c>
      <c r="C12" s="79">
        <v>64.81</v>
      </c>
      <c r="D12" s="235">
        <f t="shared" si="0"/>
        <v>5949.558000000001</v>
      </c>
      <c r="E12" s="80">
        <v>86.846728878</v>
      </c>
      <c r="F12" s="87">
        <f t="shared" si="1"/>
        <v>7972.529711000399</v>
      </c>
    </row>
    <row r="13" spans="1:6" ht="12.75" customHeight="1" hidden="1" outlineLevel="1">
      <c r="A13" s="78" t="s">
        <v>614</v>
      </c>
      <c r="B13" s="79" t="s">
        <v>615</v>
      </c>
      <c r="C13" s="79">
        <v>74</v>
      </c>
      <c r="D13" s="235">
        <f t="shared" si="0"/>
        <v>6793.2</v>
      </c>
      <c r="E13" s="80">
        <v>99.16481408400001</v>
      </c>
      <c r="F13" s="87">
        <f t="shared" si="1"/>
        <v>9103.329932911201</v>
      </c>
    </row>
    <row r="14" spans="1:6" ht="12.75" customHeight="1" hidden="1" outlineLevel="1">
      <c r="A14" s="78" t="s">
        <v>616</v>
      </c>
      <c r="B14" s="79" t="s">
        <v>617</v>
      </c>
      <c r="C14" s="79">
        <v>62.18</v>
      </c>
      <c r="D14" s="235">
        <f t="shared" si="0"/>
        <v>5708.124</v>
      </c>
      <c r="E14" s="80">
        <v>83.323249128</v>
      </c>
      <c r="F14" s="87">
        <f t="shared" si="1"/>
        <v>7649.074269950401</v>
      </c>
    </row>
    <row r="15" spans="1:6" ht="12.75" customHeight="1" hidden="1" outlineLevel="1">
      <c r="A15" s="78" t="s">
        <v>618</v>
      </c>
      <c r="B15" s="79" t="s">
        <v>619</v>
      </c>
      <c r="C15" s="79">
        <v>54.76</v>
      </c>
      <c r="D15" s="235">
        <f t="shared" si="0"/>
        <v>5026.968</v>
      </c>
      <c r="E15" s="80">
        <v>73.372942314</v>
      </c>
      <c r="F15" s="87">
        <f t="shared" si="1"/>
        <v>6735.6361044252</v>
      </c>
    </row>
    <row r="16" spans="1:6" ht="12.75" customHeight="1" hidden="1" outlineLevel="1">
      <c r="A16" s="78" t="s">
        <v>620</v>
      </c>
      <c r="B16" s="79" t="s">
        <v>621</v>
      </c>
      <c r="C16" s="79">
        <v>50.69</v>
      </c>
      <c r="D16" s="235">
        <f t="shared" si="0"/>
        <v>4653.342</v>
      </c>
      <c r="E16" s="80">
        <v>67.928553</v>
      </c>
      <c r="F16" s="87">
        <f t="shared" si="1"/>
        <v>6235.841165399999</v>
      </c>
    </row>
    <row r="17" spans="1:6" ht="12.75" customHeight="1" hidden="1" outlineLevel="1">
      <c r="A17" s="78" t="s">
        <v>622</v>
      </c>
      <c r="B17" s="79" t="s">
        <v>623</v>
      </c>
      <c r="C17" s="79">
        <v>47.07</v>
      </c>
      <c r="D17" s="235">
        <f t="shared" si="0"/>
        <v>4321.026</v>
      </c>
      <c r="E17" s="80">
        <v>63.07250354999999</v>
      </c>
      <c r="F17" s="87">
        <f t="shared" si="1"/>
        <v>5790.05582589</v>
      </c>
    </row>
    <row r="18" spans="1:6" ht="12.75" customHeight="1" hidden="1" outlineLevel="1">
      <c r="A18" s="78" t="s">
        <v>624</v>
      </c>
      <c r="B18" s="79" t="s">
        <v>625</v>
      </c>
      <c r="C18" s="79">
        <v>45.5</v>
      </c>
      <c r="D18" s="235">
        <f t="shared" si="0"/>
        <v>4176.9</v>
      </c>
      <c r="E18" s="80">
        <v>60.9672798</v>
      </c>
      <c r="F18" s="87">
        <f t="shared" si="1"/>
        <v>5596.79628564</v>
      </c>
    </row>
    <row r="19" spans="1:6" ht="12.75" customHeight="1" hidden="1" outlineLevel="1">
      <c r="A19" s="78" t="s">
        <v>626</v>
      </c>
      <c r="B19" s="79" t="s">
        <v>627</v>
      </c>
      <c r="C19" s="79">
        <v>39.63</v>
      </c>
      <c r="D19" s="235">
        <f t="shared" si="0"/>
        <v>3638.0340000000006</v>
      </c>
      <c r="E19" s="80">
        <v>53.10777780000001</v>
      </c>
      <c r="F19" s="87">
        <f t="shared" si="1"/>
        <v>4875.294002040001</v>
      </c>
    </row>
    <row r="20" spans="1:6" ht="12.75" customHeight="1" hidden="1" outlineLevel="1">
      <c r="A20" s="78" t="s">
        <v>628</v>
      </c>
      <c r="B20" s="79" t="s">
        <v>629</v>
      </c>
      <c r="C20" s="79">
        <v>21.44</v>
      </c>
      <c r="D20" s="235">
        <f t="shared" si="0"/>
        <v>1968.1920000000002</v>
      </c>
      <c r="E20" s="80">
        <v>28.735442399999997</v>
      </c>
      <c r="F20" s="87">
        <f t="shared" si="1"/>
        <v>2637.9136123199996</v>
      </c>
    </row>
    <row r="21" spans="1:6" ht="12.75" customHeight="1" hidden="1" outlineLevel="1">
      <c r="A21" s="78" t="s">
        <v>630</v>
      </c>
      <c r="B21" s="79" t="s">
        <v>631</v>
      </c>
      <c r="C21" s="79">
        <v>50.09</v>
      </c>
      <c r="D21" s="235">
        <f t="shared" si="0"/>
        <v>4598.262000000001</v>
      </c>
      <c r="E21" s="80">
        <v>67.11453315</v>
      </c>
      <c r="F21" s="87">
        <f t="shared" si="1"/>
        <v>6161.11414317</v>
      </c>
    </row>
    <row r="22" spans="1:6" ht="12.75" customHeight="1" hidden="1" outlineLevel="1">
      <c r="A22" s="78" t="s">
        <v>632</v>
      </c>
      <c r="B22" s="79" t="s">
        <v>633</v>
      </c>
      <c r="C22" s="79">
        <v>44.53</v>
      </c>
      <c r="D22" s="235">
        <f t="shared" si="0"/>
        <v>4087.8540000000003</v>
      </c>
      <c r="E22" s="80">
        <v>59.676075900000015</v>
      </c>
      <c r="F22" s="87">
        <f t="shared" si="1"/>
        <v>5478.263767620002</v>
      </c>
    </row>
    <row r="23" spans="1:6" ht="12.75" customHeight="1" hidden="1" outlineLevel="1">
      <c r="A23" s="78" t="s">
        <v>634</v>
      </c>
      <c r="B23" s="79" t="s">
        <v>635</v>
      </c>
      <c r="C23" s="79">
        <v>41.56</v>
      </c>
      <c r="D23" s="235">
        <f t="shared" si="0"/>
        <v>3815.208</v>
      </c>
      <c r="E23" s="80">
        <v>55.69018560000001</v>
      </c>
      <c r="F23" s="87">
        <f t="shared" si="1"/>
        <v>5112.3590380800015</v>
      </c>
    </row>
    <row r="24" spans="1:6" ht="12.75" customHeight="1" hidden="1" outlineLevel="1">
      <c r="A24" s="78" t="s">
        <v>636</v>
      </c>
      <c r="B24" s="79" t="s">
        <v>637</v>
      </c>
      <c r="C24" s="79">
        <v>38.69</v>
      </c>
      <c r="D24" s="235">
        <f t="shared" si="0"/>
        <v>3551.742</v>
      </c>
      <c r="E24" s="80">
        <v>51.844643549999994</v>
      </c>
      <c r="F24" s="87">
        <f t="shared" si="1"/>
        <v>4759.3382778899995</v>
      </c>
    </row>
    <row r="25" spans="1:6" ht="12.75" customHeight="1" hidden="1" outlineLevel="1">
      <c r="A25" s="78" t="s">
        <v>638</v>
      </c>
      <c r="B25" s="79" t="s">
        <v>639</v>
      </c>
      <c r="C25" s="79">
        <v>37.48</v>
      </c>
      <c r="D25" s="235">
        <f t="shared" si="0"/>
        <v>3440.6639999999998</v>
      </c>
      <c r="E25" s="80">
        <v>50.21660385000001</v>
      </c>
      <c r="F25" s="87">
        <f t="shared" si="1"/>
        <v>4609.884233430002</v>
      </c>
    </row>
    <row r="26" spans="1:6" ht="12.75" customHeight="1" hidden="1" outlineLevel="1">
      <c r="A26" s="78" t="s">
        <v>640</v>
      </c>
      <c r="B26" s="79" t="s">
        <v>641</v>
      </c>
      <c r="C26" s="79">
        <v>33.12</v>
      </c>
      <c r="D26" s="235">
        <f t="shared" si="0"/>
        <v>3040.4159999999997</v>
      </c>
      <c r="E26" s="80">
        <v>44.37811665</v>
      </c>
      <c r="F26" s="87">
        <f t="shared" si="1"/>
        <v>4073.9111084700003</v>
      </c>
    </row>
    <row r="27" spans="1:6" ht="12.75" customHeight="1" hidden="1" outlineLevel="1">
      <c r="A27" s="78" t="s">
        <v>642</v>
      </c>
      <c r="B27" s="79" t="s">
        <v>643</v>
      </c>
      <c r="C27" s="79">
        <v>29.54</v>
      </c>
      <c r="D27" s="235">
        <f t="shared" si="0"/>
        <v>2711.772</v>
      </c>
      <c r="E27" s="80">
        <v>39.5782065</v>
      </c>
      <c r="F27" s="87">
        <f t="shared" si="1"/>
        <v>3633.2793567000003</v>
      </c>
    </row>
    <row r="28" spans="1:6" ht="12.75" customHeight="1" hidden="1" outlineLevel="1">
      <c r="A28" s="78" t="s">
        <v>644</v>
      </c>
      <c r="B28" s="79" t="s">
        <v>645</v>
      </c>
      <c r="C28" s="79">
        <v>17.41</v>
      </c>
      <c r="D28" s="235">
        <f t="shared" si="0"/>
        <v>1598.238</v>
      </c>
      <c r="E28" s="80">
        <v>23.3303112</v>
      </c>
      <c r="F28" s="87">
        <f t="shared" si="1"/>
        <v>2141.7225681600003</v>
      </c>
    </row>
    <row r="29" spans="1:6" ht="12.75" customHeight="1" hidden="1" outlineLevel="1">
      <c r="A29" s="78" t="s">
        <v>646</v>
      </c>
      <c r="B29" s="79" t="s">
        <v>647</v>
      </c>
      <c r="C29" s="79">
        <v>44.32</v>
      </c>
      <c r="D29" s="235">
        <f t="shared" si="0"/>
        <v>4068.5760000000005</v>
      </c>
      <c r="E29" s="80">
        <v>59.39537940000001</v>
      </c>
      <c r="F29" s="87">
        <f t="shared" si="1"/>
        <v>5452.495828920001</v>
      </c>
    </row>
    <row r="30" spans="1:6" ht="12.75" customHeight="1" hidden="1" outlineLevel="1">
      <c r="A30" s="78" t="s">
        <v>648</v>
      </c>
      <c r="B30" s="79" t="s">
        <v>649</v>
      </c>
      <c r="C30" s="79">
        <v>36.95</v>
      </c>
      <c r="D30" s="235">
        <f t="shared" si="0"/>
        <v>3392.0100000000007</v>
      </c>
      <c r="E30" s="80">
        <v>49.51486260000001</v>
      </c>
      <c r="F30" s="87">
        <f t="shared" si="1"/>
        <v>4545.464386680001</v>
      </c>
    </row>
    <row r="31" spans="1:6" ht="12.75" customHeight="1" hidden="1" outlineLevel="1">
      <c r="A31" s="78" t="s">
        <v>650</v>
      </c>
      <c r="B31" s="79" t="s">
        <v>651</v>
      </c>
      <c r="C31" s="79">
        <v>41.33</v>
      </c>
      <c r="D31" s="235">
        <f t="shared" si="0"/>
        <v>3794.094</v>
      </c>
      <c r="E31" s="80">
        <v>55.38141945</v>
      </c>
      <c r="F31" s="87">
        <f t="shared" si="1"/>
        <v>5084.014305510001</v>
      </c>
    </row>
    <row r="32" spans="1:6" ht="12.75" customHeight="1" hidden="1" outlineLevel="1">
      <c r="A32" s="78" t="s">
        <v>652</v>
      </c>
      <c r="B32" s="79" t="s">
        <v>653</v>
      </c>
      <c r="C32" s="79">
        <v>34.65</v>
      </c>
      <c r="D32" s="235">
        <f t="shared" si="0"/>
        <v>3180.87</v>
      </c>
      <c r="E32" s="80">
        <v>46.4272011</v>
      </c>
      <c r="F32" s="87">
        <f t="shared" si="1"/>
        <v>4262.017060980001</v>
      </c>
    </row>
    <row r="33" spans="1:6" ht="12.75" customHeight="1" hidden="1" outlineLevel="1">
      <c r="A33" s="78" t="s">
        <v>654</v>
      </c>
      <c r="B33" s="79" t="s">
        <v>655</v>
      </c>
      <c r="C33" s="79">
        <v>32.51</v>
      </c>
      <c r="D33" s="235">
        <f t="shared" si="0"/>
        <v>2984.4179999999997</v>
      </c>
      <c r="E33" s="80">
        <v>43.5640968</v>
      </c>
      <c r="F33" s="87">
        <f t="shared" si="1"/>
        <v>3999.18408624</v>
      </c>
    </row>
    <row r="34" spans="1:6" ht="12.75" customHeight="1" hidden="1" outlineLevel="1">
      <c r="A34" s="78" t="s">
        <v>656</v>
      </c>
      <c r="B34" s="79" t="s">
        <v>657</v>
      </c>
      <c r="C34" s="79">
        <v>38.46</v>
      </c>
      <c r="D34" s="235">
        <f t="shared" si="0"/>
        <v>3530.628</v>
      </c>
      <c r="E34" s="80">
        <v>51.53587740000001</v>
      </c>
      <c r="F34" s="87">
        <f t="shared" si="1"/>
        <v>4730.9935453200005</v>
      </c>
    </row>
    <row r="35" spans="1:6" ht="12.75" customHeight="1" hidden="1" outlineLevel="1">
      <c r="A35" s="78" t="s">
        <v>658</v>
      </c>
      <c r="B35" s="79" t="s">
        <v>659</v>
      </c>
      <c r="C35" s="79">
        <v>35.55</v>
      </c>
      <c r="D35" s="235">
        <f t="shared" si="0"/>
        <v>3263.49</v>
      </c>
      <c r="E35" s="80">
        <v>47.63419605000001</v>
      </c>
      <c r="F35" s="87">
        <f t="shared" si="1"/>
        <v>4372.819197390001</v>
      </c>
    </row>
    <row r="36" spans="1:6" ht="12.75" customHeight="1" hidden="1" outlineLevel="1">
      <c r="A36" s="78" t="s">
        <v>660</v>
      </c>
      <c r="B36" s="79" t="s">
        <v>661</v>
      </c>
      <c r="C36" s="79">
        <v>42.04</v>
      </c>
      <c r="D36" s="235">
        <f t="shared" si="0"/>
        <v>3859.272</v>
      </c>
      <c r="E36" s="80">
        <v>56.33578755</v>
      </c>
      <c r="F36" s="87">
        <f t="shared" si="1"/>
        <v>5171.62529709</v>
      </c>
    </row>
    <row r="37" spans="1:6" ht="12.75" customHeight="1" hidden="1" outlineLevel="1">
      <c r="A37" s="78" t="s">
        <v>662</v>
      </c>
      <c r="B37" s="79" t="s">
        <v>663</v>
      </c>
      <c r="C37" s="79">
        <v>32.68</v>
      </c>
      <c r="D37" s="235">
        <f t="shared" si="0"/>
        <v>3000.024</v>
      </c>
      <c r="E37" s="80">
        <v>43.788654</v>
      </c>
      <c r="F37" s="87">
        <f t="shared" si="1"/>
        <v>4019.7984372</v>
      </c>
    </row>
    <row r="38" spans="1:6" ht="12.75" customHeight="1" hidden="1" outlineLevel="1">
      <c r="A38" s="78" t="s">
        <v>664</v>
      </c>
      <c r="B38" s="79" t="s">
        <v>665</v>
      </c>
      <c r="C38" s="79">
        <v>27.82</v>
      </c>
      <c r="D38" s="235">
        <f t="shared" si="0"/>
        <v>2553.876</v>
      </c>
      <c r="E38" s="80">
        <v>37.27649520000001</v>
      </c>
      <c r="F38" s="87">
        <f t="shared" si="1"/>
        <v>3421.9822593600006</v>
      </c>
    </row>
    <row r="39" spans="1:6" ht="12.75" customHeight="1" hidden="1" outlineLevel="1">
      <c r="A39" s="78" t="s">
        <v>666</v>
      </c>
      <c r="B39" s="79" t="s">
        <v>667</v>
      </c>
      <c r="C39" s="79">
        <v>29.58</v>
      </c>
      <c r="D39" s="235">
        <f t="shared" si="0"/>
        <v>2715.444</v>
      </c>
      <c r="E39" s="80">
        <v>39.634345800000006</v>
      </c>
      <c r="F39" s="87">
        <f t="shared" si="1"/>
        <v>3638.432944440001</v>
      </c>
    </row>
    <row r="40" spans="1:6" ht="12.75" customHeight="1" hidden="1" outlineLevel="1">
      <c r="A40" s="78" t="s">
        <v>668</v>
      </c>
      <c r="B40" s="79" t="s">
        <v>669</v>
      </c>
      <c r="C40" s="79">
        <v>25.51</v>
      </c>
      <c r="D40" s="235">
        <f t="shared" si="0"/>
        <v>2341.818</v>
      </c>
      <c r="E40" s="80">
        <v>34.1888337</v>
      </c>
      <c r="F40" s="87">
        <f t="shared" si="1"/>
        <v>3138.53493366</v>
      </c>
    </row>
    <row r="41" spans="1:6" ht="12.75" customHeight="1" hidden="1" outlineLevel="1">
      <c r="A41" s="78" t="s">
        <v>670</v>
      </c>
      <c r="B41" s="79" t="s">
        <v>671</v>
      </c>
      <c r="C41" s="79">
        <v>26.6</v>
      </c>
      <c r="D41" s="235">
        <f t="shared" si="0"/>
        <v>2441.88</v>
      </c>
      <c r="E41" s="80">
        <v>35.6484555</v>
      </c>
      <c r="F41" s="87">
        <f t="shared" si="1"/>
        <v>3272.5282148999995</v>
      </c>
    </row>
    <row r="42" spans="1:6" ht="12.75" customHeight="1" hidden="1" outlineLevel="1">
      <c r="A42" s="78" t="s">
        <v>672</v>
      </c>
      <c r="B42" s="79" t="s">
        <v>673</v>
      </c>
      <c r="C42" s="79">
        <v>23.17</v>
      </c>
      <c r="D42" s="235">
        <f t="shared" si="0"/>
        <v>2127.0060000000003</v>
      </c>
      <c r="E42" s="80">
        <v>31.045032900000006</v>
      </c>
      <c r="F42" s="87">
        <f t="shared" si="1"/>
        <v>2849.9340202200005</v>
      </c>
    </row>
    <row r="43" spans="1:6" ht="12.75" customHeight="1" collapsed="1">
      <c r="A43" s="219" t="s">
        <v>56</v>
      </c>
      <c r="B43" s="220"/>
      <c r="C43" s="220"/>
      <c r="D43" s="236"/>
      <c r="E43" s="220"/>
      <c r="F43" s="221"/>
    </row>
    <row r="44" spans="1:6" ht="12.75" customHeight="1" hidden="1" outlineLevel="1">
      <c r="A44" s="78" t="s">
        <v>674</v>
      </c>
      <c r="B44" s="79" t="s">
        <v>675</v>
      </c>
      <c r="C44" s="79">
        <v>122.49</v>
      </c>
      <c r="D44" s="235">
        <f aca="true" t="shared" si="2" ref="D44:D56">C44*Курс15*1.02</f>
        <v>11244.582</v>
      </c>
      <c r="E44" s="80">
        <v>164.137780674</v>
      </c>
      <c r="F44" s="87">
        <f aca="true" t="shared" si="3" ref="F44:F56">E44*Курс15*1.02</f>
        <v>15067.848265873201</v>
      </c>
    </row>
    <row r="45" spans="1:6" ht="12.75" customHeight="1" hidden="1" outlineLevel="1">
      <c r="A45" s="78" t="s">
        <v>676</v>
      </c>
      <c r="B45" s="79" t="s">
        <v>677</v>
      </c>
      <c r="C45" s="79">
        <v>72.72</v>
      </c>
      <c r="D45" s="235">
        <f t="shared" si="2"/>
        <v>6675.696</v>
      </c>
      <c r="E45" s="80">
        <v>97.44535596600002</v>
      </c>
      <c r="F45" s="87">
        <f t="shared" si="3"/>
        <v>8945.483677678803</v>
      </c>
    </row>
    <row r="46" spans="1:6" ht="12.75" customHeight="1" hidden="1" outlineLevel="1">
      <c r="A46" s="78" t="s">
        <v>678</v>
      </c>
      <c r="B46" s="79" t="s">
        <v>679</v>
      </c>
      <c r="C46" s="79">
        <v>62.48</v>
      </c>
      <c r="D46" s="235">
        <f t="shared" si="2"/>
        <v>5735.664</v>
      </c>
      <c r="E46" s="80">
        <v>83.71787886000001</v>
      </c>
      <c r="F46" s="87">
        <f t="shared" si="3"/>
        <v>7685.301279348001</v>
      </c>
    </row>
    <row r="47" spans="1:6" ht="12.75" customHeight="1" hidden="1" outlineLevel="1">
      <c r="A47" s="78" t="s">
        <v>680</v>
      </c>
      <c r="B47" s="79" t="s">
        <v>681</v>
      </c>
      <c r="C47" s="79">
        <v>58.35</v>
      </c>
      <c r="D47" s="235">
        <f t="shared" si="2"/>
        <v>5356.53</v>
      </c>
      <c r="E47" s="80">
        <v>78.193062612</v>
      </c>
      <c r="F47" s="87">
        <f t="shared" si="3"/>
        <v>7178.123147781601</v>
      </c>
    </row>
    <row r="48" spans="1:6" ht="12.75" customHeight="1" hidden="1" outlineLevel="1">
      <c r="A48" s="78" t="s">
        <v>682</v>
      </c>
      <c r="B48" s="79" t="s">
        <v>683</v>
      </c>
      <c r="C48" s="79">
        <v>49.83</v>
      </c>
      <c r="D48" s="235">
        <f t="shared" si="2"/>
        <v>4574.394</v>
      </c>
      <c r="E48" s="80">
        <v>66.77769735000001</v>
      </c>
      <c r="F48" s="87">
        <f t="shared" si="3"/>
        <v>6130.192616730001</v>
      </c>
    </row>
    <row r="49" spans="1:6" ht="12.75" customHeight="1" hidden="1" outlineLevel="1">
      <c r="A49" s="78" t="s">
        <v>684</v>
      </c>
      <c r="B49" s="79" t="s">
        <v>685</v>
      </c>
      <c r="C49" s="79">
        <v>41.77</v>
      </c>
      <c r="D49" s="235">
        <f t="shared" si="2"/>
        <v>3834.4860000000003</v>
      </c>
      <c r="E49" s="80">
        <v>55.97088210000001</v>
      </c>
      <c r="F49" s="87">
        <f t="shared" si="3"/>
        <v>5138.12697678</v>
      </c>
    </row>
    <row r="50" spans="1:6" ht="12.75" customHeight="1" hidden="1" outlineLevel="1">
      <c r="A50" s="78" t="s">
        <v>686</v>
      </c>
      <c r="B50" s="79" t="s">
        <v>687</v>
      </c>
      <c r="C50" s="79">
        <v>48.39</v>
      </c>
      <c r="D50" s="235">
        <f t="shared" si="2"/>
        <v>4442.202</v>
      </c>
      <c r="E50" s="80">
        <v>64.84089150000001</v>
      </c>
      <c r="F50" s="87">
        <f t="shared" si="3"/>
        <v>5952.393839700001</v>
      </c>
    </row>
    <row r="51" spans="1:6" ht="12.75" customHeight="1" hidden="1" outlineLevel="1">
      <c r="A51" s="78" t="s">
        <v>688</v>
      </c>
      <c r="B51" s="79" t="s">
        <v>689</v>
      </c>
      <c r="C51" s="79">
        <v>41.73</v>
      </c>
      <c r="D51" s="235">
        <f t="shared" si="2"/>
        <v>3830.814</v>
      </c>
      <c r="E51" s="80">
        <v>55.914742800000006</v>
      </c>
      <c r="F51" s="87">
        <f t="shared" si="3"/>
        <v>5132.97338904</v>
      </c>
    </row>
    <row r="52" spans="1:6" ht="12.75" customHeight="1" hidden="1" outlineLevel="1">
      <c r="A52" s="78" t="s">
        <v>690</v>
      </c>
      <c r="B52" s="79" t="s">
        <v>691</v>
      </c>
      <c r="C52" s="79">
        <v>35.19</v>
      </c>
      <c r="D52" s="235">
        <f t="shared" si="2"/>
        <v>3230.442</v>
      </c>
      <c r="E52" s="80">
        <v>47.157012</v>
      </c>
      <c r="F52" s="87">
        <f t="shared" si="3"/>
        <v>4329.0137016</v>
      </c>
    </row>
    <row r="53" spans="1:6" ht="12.75" customHeight="1" hidden="1" outlineLevel="1">
      <c r="A53" s="78" t="s">
        <v>692</v>
      </c>
      <c r="B53" s="79" t="s">
        <v>693</v>
      </c>
      <c r="C53" s="79">
        <v>43.7</v>
      </c>
      <c r="D53" s="235">
        <f t="shared" si="2"/>
        <v>4011.6600000000003</v>
      </c>
      <c r="E53" s="80">
        <v>58.553289899999996</v>
      </c>
      <c r="F53" s="87">
        <f t="shared" si="3"/>
        <v>5375.192012819999</v>
      </c>
    </row>
    <row r="54" spans="1:6" ht="12.75" customHeight="1" hidden="1" outlineLevel="1">
      <c r="A54" s="78" t="s">
        <v>694</v>
      </c>
      <c r="B54" s="79" t="s">
        <v>695</v>
      </c>
      <c r="C54" s="79">
        <v>33.7</v>
      </c>
      <c r="D54" s="235">
        <f t="shared" si="2"/>
        <v>3093.6600000000003</v>
      </c>
      <c r="E54" s="80">
        <v>45.16406685000001</v>
      </c>
      <c r="F54" s="87">
        <f t="shared" si="3"/>
        <v>4146.061336830001</v>
      </c>
    </row>
    <row r="55" spans="1:6" ht="12.75" customHeight="1" hidden="1" outlineLevel="1">
      <c r="A55" s="78" t="s">
        <v>696</v>
      </c>
      <c r="B55" s="79" t="s">
        <v>697</v>
      </c>
      <c r="C55" s="79">
        <v>43.11</v>
      </c>
      <c r="D55" s="235">
        <f t="shared" si="2"/>
        <v>3957.498</v>
      </c>
      <c r="E55" s="80">
        <v>57.7673397</v>
      </c>
      <c r="F55" s="87">
        <f t="shared" si="3"/>
        <v>5303.04178446</v>
      </c>
    </row>
    <row r="56" spans="1:6" ht="12.75" customHeight="1" hidden="1" outlineLevel="1">
      <c r="A56" s="78" t="s">
        <v>698</v>
      </c>
      <c r="B56" s="79" t="s">
        <v>699</v>
      </c>
      <c r="C56" s="79">
        <v>34.14</v>
      </c>
      <c r="D56" s="235">
        <f t="shared" si="2"/>
        <v>3134.052</v>
      </c>
      <c r="E56" s="80">
        <v>45.75352950000001</v>
      </c>
      <c r="F56" s="87">
        <f t="shared" si="3"/>
        <v>4200.174008100001</v>
      </c>
    </row>
    <row r="57" spans="1:6" ht="12.75" customHeight="1" collapsed="1">
      <c r="A57" s="222" t="s">
        <v>431</v>
      </c>
      <c r="B57" s="223"/>
      <c r="C57" s="223"/>
      <c r="D57" s="237"/>
      <c r="E57" s="223"/>
      <c r="F57" s="224"/>
    </row>
    <row r="58" spans="1:6" ht="12.75" customHeight="1" hidden="1" outlineLevel="1">
      <c r="A58" s="78" t="s">
        <v>700</v>
      </c>
      <c r="B58" s="79" t="s">
        <v>701</v>
      </c>
      <c r="C58" s="79">
        <v>85.83</v>
      </c>
      <c r="D58" s="235">
        <f aca="true" t="shared" si="4" ref="D58:D67">C58*Курс15*1.02</f>
        <v>7879.1939999999995</v>
      </c>
      <c r="E58" s="80">
        <v>115.00637904</v>
      </c>
      <c r="F58" s="87">
        <f aca="true" t="shared" si="5" ref="F58:F67">E58*Курс15*1.02</f>
        <v>10557.585595872</v>
      </c>
    </row>
    <row r="59" spans="1:6" ht="12.75" customHeight="1" hidden="1" outlineLevel="1">
      <c r="A59" s="78" t="s">
        <v>702</v>
      </c>
      <c r="B59" s="79" t="s">
        <v>703</v>
      </c>
      <c r="C59" s="79">
        <v>75.33</v>
      </c>
      <c r="D59" s="235">
        <f t="shared" si="4"/>
        <v>6915.294</v>
      </c>
      <c r="E59" s="80">
        <v>100.94064787800002</v>
      </c>
      <c r="F59" s="87">
        <f t="shared" si="5"/>
        <v>9266.351475200403</v>
      </c>
    </row>
    <row r="60" spans="1:6" ht="12.75" customHeight="1" hidden="1" outlineLevel="1">
      <c r="A60" s="78" t="s">
        <v>704</v>
      </c>
      <c r="B60" s="79" t="s">
        <v>705</v>
      </c>
      <c r="C60" s="79">
        <v>70.26</v>
      </c>
      <c r="D60" s="235">
        <f t="shared" si="4"/>
        <v>6449.868</v>
      </c>
      <c r="E60" s="80">
        <v>94.14737892</v>
      </c>
      <c r="F60" s="87">
        <f t="shared" si="5"/>
        <v>8642.729384856</v>
      </c>
    </row>
    <row r="61" spans="1:6" ht="12.75" customHeight="1" hidden="1" outlineLevel="1">
      <c r="A61" s="78" t="s">
        <v>706</v>
      </c>
      <c r="B61" s="79" t="s">
        <v>707</v>
      </c>
      <c r="C61" s="79">
        <v>61.76</v>
      </c>
      <c r="D61" s="235">
        <f t="shared" si="4"/>
        <v>5669.567999999999</v>
      </c>
      <c r="E61" s="80">
        <v>82.75949236800001</v>
      </c>
      <c r="F61" s="87">
        <f t="shared" si="5"/>
        <v>7597.321399382401</v>
      </c>
    </row>
    <row r="62" spans="1:6" ht="12.75" customHeight="1" hidden="1" outlineLevel="1">
      <c r="A62" s="78" t="s">
        <v>708</v>
      </c>
      <c r="B62" s="79" t="s">
        <v>709</v>
      </c>
      <c r="C62" s="79">
        <v>58.56</v>
      </c>
      <c r="D62" s="235">
        <f t="shared" si="4"/>
        <v>5375.808000000001</v>
      </c>
      <c r="E62" s="80">
        <v>78.474940992</v>
      </c>
      <c r="F62" s="87">
        <f t="shared" si="5"/>
        <v>7203.9995830656</v>
      </c>
    </row>
    <row r="63" spans="1:6" ht="12.75" customHeight="1" hidden="1" outlineLevel="1">
      <c r="A63" s="78" t="s">
        <v>710</v>
      </c>
      <c r="B63" s="79" t="s">
        <v>711</v>
      </c>
      <c r="C63" s="79">
        <v>51.51</v>
      </c>
      <c r="D63" s="235">
        <f t="shared" si="4"/>
        <v>4728.6179999999995</v>
      </c>
      <c r="E63" s="80">
        <v>69.02326935</v>
      </c>
      <c r="F63" s="87">
        <f t="shared" si="5"/>
        <v>6336.336126330001</v>
      </c>
    </row>
    <row r="64" spans="1:6" ht="12.75" customHeight="1" hidden="1" outlineLevel="1">
      <c r="A64" s="78" t="s">
        <v>712</v>
      </c>
      <c r="B64" s="79" t="s">
        <v>713</v>
      </c>
      <c r="C64" s="79">
        <v>51.82</v>
      </c>
      <c r="D64" s="235">
        <f t="shared" si="4"/>
        <v>4757.076</v>
      </c>
      <c r="E64" s="80">
        <v>69.4443141</v>
      </c>
      <c r="F64" s="87">
        <f t="shared" si="5"/>
        <v>6374.9880343800005</v>
      </c>
    </row>
    <row r="65" spans="1:6" ht="12.75" customHeight="1" hidden="1" outlineLevel="1">
      <c r="A65" s="78" t="s">
        <v>714</v>
      </c>
      <c r="B65" s="79" t="s">
        <v>715</v>
      </c>
      <c r="C65" s="79">
        <v>52.93</v>
      </c>
      <c r="D65" s="235">
        <f t="shared" si="4"/>
        <v>4858.974</v>
      </c>
      <c r="E65" s="80">
        <v>70.93200555000001</v>
      </c>
      <c r="F65" s="87">
        <f t="shared" si="5"/>
        <v>6511.558109490001</v>
      </c>
    </row>
    <row r="66" spans="1:6" ht="12.75" customHeight="1" hidden="1" outlineLevel="1">
      <c r="A66" s="78" t="s">
        <v>716</v>
      </c>
      <c r="B66" s="79" t="s">
        <v>717</v>
      </c>
      <c r="C66" s="79">
        <v>42.06</v>
      </c>
      <c r="D66" s="235">
        <f t="shared" si="4"/>
        <v>3861.108</v>
      </c>
      <c r="E66" s="80">
        <v>56.3638572</v>
      </c>
      <c r="F66" s="87">
        <f t="shared" si="5"/>
        <v>5174.20209096</v>
      </c>
    </row>
    <row r="67" spans="1:6" ht="12.75" customHeight="1" hidden="1" outlineLevel="1">
      <c r="A67" s="78" t="s">
        <v>718</v>
      </c>
      <c r="B67" s="79" t="s">
        <v>719</v>
      </c>
      <c r="C67" s="79">
        <v>37.31</v>
      </c>
      <c r="D67" s="235">
        <f t="shared" si="4"/>
        <v>3425.058</v>
      </c>
      <c r="E67" s="80">
        <v>49.99204665</v>
      </c>
      <c r="F67" s="87">
        <f t="shared" si="5"/>
        <v>4589.269882469999</v>
      </c>
    </row>
    <row r="68" spans="1:6" ht="12.75" customHeight="1" collapsed="1">
      <c r="A68" s="213" t="s">
        <v>452</v>
      </c>
      <c r="B68" s="214"/>
      <c r="C68" s="214"/>
      <c r="D68" s="238"/>
      <c r="E68" s="214"/>
      <c r="F68" s="215"/>
    </row>
    <row r="69" spans="1:6" ht="12.75" customHeight="1" hidden="1" outlineLevel="1">
      <c r="A69" s="78" t="s">
        <v>720</v>
      </c>
      <c r="B69" s="79" t="s">
        <v>721</v>
      </c>
      <c r="C69" s="79">
        <v>85.83</v>
      </c>
      <c r="D69" s="235">
        <f aca="true" t="shared" si="6" ref="D69:D78">C69*Курс15*1.02</f>
        <v>7879.1939999999995</v>
      </c>
      <c r="E69" s="80">
        <v>115.00637904</v>
      </c>
      <c r="F69" s="87">
        <f aca="true" t="shared" si="7" ref="F69:F78">E69*Курс15*1.02</f>
        <v>10557.585595872</v>
      </c>
    </row>
    <row r="70" spans="1:6" ht="12.75" customHeight="1" hidden="1" outlineLevel="1">
      <c r="A70" s="78" t="s">
        <v>722</v>
      </c>
      <c r="B70" s="79" t="s">
        <v>723</v>
      </c>
      <c r="C70" s="79">
        <v>75.33</v>
      </c>
      <c r="D70" s="235">
        <f t="shared" si="6"/>
        <v>6915.294</v>
      </c>
      <c r="E70" s="80">
        <v>100.94064787800002</v>
      </c>
      <c r="F70" s="87">
        <f t="shared" si="7"/>
        <v>9266.351475200403</v>
      </c>
    </row>
    <row r="71" spans="1:6" ht="12.75" customHeight="1" hidden="1" outlineLevel="1">
      <c r="A71" s="78" t="s">
        <v>724</v>
      </c>
      <c r="B71" s="79" t="s">
        <v>725</v>
      </c>
      <c r="C71" s="79">
        <v>71.1</v>
      </c>
      <c r="D71" s="235">
        <f t="shared" si="6"/>
        <v>6526.98</v>
      </c>
      <c r="E71" s="80">
        <v>95.27489243999999</v>
      </c>
      <c r="F71" s="87">
        <f t="shared" si="7"/>
        <v>8746.235125992</v>
      </c>
    </row>
    <row r="72" spans="1:6" ht="12.75" customHeight="1" hidden="1" outlineLevel="1">
      <c r="A72" s="78" t="s">
        <v>726</v>
      </c>
      <c r="B72" s="79" t="s">
        <v>727</v>
      </c>
      <c r="C72" s="79">
        <v>62.6</v>
      </c>
      <c r="D72" s="235">
        <f t="shared" si="6"/>
        <v>5746.68</v>
      </c>
      <c r="E72" s="80">
        <v>83.887005888</v>
      </c>
      <c r="F72" s="87">
        <f t="shared" si="7"/>
        <v>7700.8271405184005</v>
      </c>
    </row>
    <row r="73" spans="1:6" ht="12.75" customHeight="1" hidden="1" outlineLevel="1">
      <c r="A73" s="78" t="s">
        <v>728</v>
      </c>
      <c r="B73" s="79" t="s">
        <v>729</v>
      </c>
      <c r="C73" s="79">
        <v>61.13</v>
      </c>
      <c r="D73" s="235">
        <f t="shared" si="6"/>
        <v>5611.7339999999995</v>
      </c>
      <c r="E73" s="80">
        <v>81.913857228</v>
      </c>
      <c r="F73" s="87">
        <f t="shared" si="7"/>
        <v>7519.692093530401</v>
      </c>
    </row>
    <row r="74" spans="1:6" ht="12.75" customHeight="1" hidden="1" outlineLevel="1">
      <c r="A74" s="78" t="s">
        <v>730</v>
      </c>
      <c r="B74" s="79" t="s">
        <v>731</v>
      </c>
      <c r="C74" s="79">
        <v>54.27</v>
      </c>
      <c r="D74" s="235">
        <f t="shared" si="6"/>
        <v>4981.986</v>
      </c>
      <c r="E74" s="80">
        <v>72.72462204000001</v>
      </c>
      <c r="F74" s="87">
        <f t="shared" si="7"/>
        <v>6676.120303272001</v>
      </c>
    </row>
    <row r="75" spans="1:6" ht="12.75" customHeight="1" hidden="1" outlineLevel="1">
      <c r="A75" s="78" t="s">
        <v>732</v>
      </c>
      <c r="B75" s="79" t="s">
        <v>733</v>
      </c>
      <c r="C75" s="79">
        <v>56.27</v>
      </c>
      <c r="D75" s="235">
        <f t="shared" si="6"/>
        <v>5165.586</v>
      </c>
      <c r="E75" s="80">
        <v>75.40246665000001</v>
      </c>
      <c r="F75" s="87">
        <f t="shared" si="7"/>
        <v>6921.946438470001</v>
      </c>
    </row>
    <row r="76" spans="1:6" ht="12.75" customHeight="1" hidden="1" outlineLevel="1">
      <c r="A76" s="78" t="s">
        <v>734</v>
      </c>
      <c r="B76" s="79" t="s">
        <v>735</v>
      </c>
      <c r="C76" s="79">
        <v>52.93</v>
      </c>
      <c r="D76" s="235">
        <f t="shared" si="6"/>
        <v>4858.974</v>
      </c>
      <c r="E76" s="80">
        <v>70.93200555000001</v>
      </c>
      <c r="F76" s="87">
        <f t="shared" si="7"/>
        <v>6511.558109490001</v>
      </c>
    </row>
    <row r="77" spans="1:6" ht="12.75" customHeight="1" hidden="1" outlineLevel="1">
      <c r="A77" s="78" t="s">
        <v>736</v>
      </c>
      <c r="B77" s="79" t="s">
        <v>737</v>
      </c>
      <c r="C77" s="79">
        <v>43.76</v>
      </c>
      <c r="D77" s="235">
        <f t="shared" si="6"/>
        <v>4017.1679999999997</v>
      </c>
      <c r="E77" s="80">
        <v>58.63749885000001</v>
      </c>
      <c r="F77" s="87">
        <f t="shared" si="7"/>
        <v>5382.92239443</v>
      </c>
    </row>
    <row r="78" spans="1:6" ht="12.75" customHeight="1" hidden="1" outlineLevel="1">
      <c r="A78" s="78" t="s">
        <v>738</v>
      </c>
      <c r="B78" s="79" t="s">
        <v>739</v>
      </c>
      <c r="C78" s="79">
        <v>39</v>
      </c>
      <c r="D78" s="235">
        <f t="shared" si="6"/>
        <v>3580.2000000000003</v>
      </c>
      <c r="E78" s="80">
        <v>52.26568830000001</v>
      </c>
      <c r="F78" s="87">
        <f t="shared" si="7"/>
        <v>4797.990185940001</v>
      </c>
    </row>
    <row r="79" spans="1:6" ht="12.75" customHeight="1" collapsed="1">
      <c r="A79" s="219" t="s">
        <v>71</v>
      </c>
      <c r="B79" s="220"/>
      <c r="C79" s="220"/>
      <c r="D79" s="236"/>
      <c r="E79" s="220"/>
      <c r="F79" s="221"/>
    </row>
    <row r="80" spans="1:6" ht="12.75" customHeight="1" hidden="1" outlineLevel="1">
      <c r="A80" s="78" t="s">
        <v>740</v>
      </c>
      <c r="B80" s="79" t="s">
        <v>741</v>
      </c>
      <c r="C80" s="79">
        <v>23.19</v>
      </c>
      <c r="D80" s="235">
        <f aca="true" t="shared" si="8" ref="D80:D87">C80*Курс15*1.02</f>
        <v>2128.842</v>
      </c>
      <c r="E80" s="80">
        <v>31.079504399999998</v>
      </c>
      <c r="F80" s="87">
        <f aca="true" t="shared" si="9" ref="F80:F87">E80*Курс15*1.02</f>
        <v>2853.0985039199995</v>
      </c>
    </row>
    <row r="81" spans="1:6" ht="12.75" customHeight="1" hidden="1" outlineLevel="1">
      <c r="A81" s="78" t="s">
        <v>742</v>
      </c>
      <c r="B81" s="79" t="s">
        <v>743</v>
      </c>
      <c r="C81" s="79">
        <v>17.14</v>
      </c>
      <c r="D81" s="235">
        <f t="shared" si="8"/>
        <v>1573.4520000000002</v>
      </c>
      <c r="E81" s="80">
        <v>22.971807599999998</v>
      </c>
      <c r="F81" s="87">
        <f t="shared" si="9"/>
        <v>2108.8119376799996</v>
      </c>
    </row>
    <row r="82" spans="1:6" ht="12.75" customHeight="1" hidden="1" outlineLevel="1">
      <c r="A82" s="78" t="s">
        <v>744</v>
      </c>
      <c r="B82" s="79" t="s">
        <v>745</v>
      </c>
      <c r="C82" s="79">
        <v>14.12</v>
      </c>
      <c r="D82" s="235">
        <f t="shared" si="8"/>
        <v>1296.216</v>
      </c>
      <c r="E82" s="80">
        <v>18.917959200000002</v>
      </c>
      <c r="F82" s="87">
        <f t="shared" si="9"/>
        <v>1736.6686545600003</v>
      </c>
    </row>
    <row r="83" spans="1:6" ht="12.75" customHeight="1" hidden="1" outlineLevel="1">
      <c r="A83" s="78" t="s">
        <v>746</v>
      </c>
      <c r="B83" s="79" t="s">
        <v>747</v>
      </c>
      <c r="C83" s="79">
        <v>13.17</v>
      </c>
      <c r="D83" s="235">
        <f t="shared" si="8"/>
        <v>1209.006</v>
      </c>
      <c r="E83" s="80">
        <v>17.649408</v>
      </c>
      <c r="F83" s="87">
        <f t="shared" si="9"/>
        <v>1620.2156544000002</v>
      </c>
    </row>
    <row r="84" spans="1:6" ht="12.75" customHeight="1" hidden="1" outlineLevel="1">
      <c r="A84" s="78" t="s">
        <v>748</v>
      </c>
      <c r="B84" s="79" t="s">
        <v>749</v>
      </c>
      <c r="C84" s="79">
        <v>11.2</v>
      </c>
      <c r="D84" s="235">
        <f t="shared" si="8"/>
        <v>1028.1599999999999</v>
      </c>
      <c r="E84" s="80">
        <v>15.0019968</v>
      </c>
      <c r="F84" s="87">
        <f t="shared" si="9"/>
        <v>1377.18330624</v>
      </c>
    </row>
    <row r="85" spans="1:6" ht="12.75" customHeight="1" hidden="1" outlineLevel="1">
      <c r="A85" s="78" t="s">
        <v>750</v>
      </c>
      <c r="B85" s="79" t="s">
        <v>751</v>
      </c>
      <c r="C85" s="79">
        <v>13.32</v>
      </c>
      <c r="D85" s="235">
        <f t="shared" si="8"/>
        <v>1222.776</v>
      </c>
      <c r="E85" s="80">
        <v>17.8424484</v>
      </c>
      <c r="F85" s="87">
        <f t="shared" si="9"/>
        <v>1637.93676312</v>
      </c>
    </row>
    <row r="86" spans="1:6" ht="12.75" customHeight="1" hidden="1" outlineLevel="1">
      <c r="A86" s="78" t="s">
        <v>752</v>
      </c>
      <c r="B86" s="79" t="s">
        <v>753</v>
      </c>
      <c r="C86" s="79">
        <v>11.32</v>
      </c>
      <c r="D86" s="235">
        <f t="shared" si="8"/>
        <v>1039.1760000000002</v>
      </c>
      <c r="E86" s="80">
        <v>15.167459999999997</v>
      </c>
      <c r="F86" s="87">
        <f t="shared" si="9"/>
        <v>1392.3728279999996</v>
      </c>
    </row>
    <row r="87" spans="1:6" ht="12.75" customHeight="1" hidden="1" outlineLevel="1">
      <c r="A87" s="78" t="s">
        <v>754</v>
      </c>
      <c r="B87" s="79" t="s">
        <v>755</v>
      </c>
      <c r="C87" s="79">
        <v>7.33</v>
      </c>
      <c r="D87" s="235">
        <f t="shared" si="8"/>
        <v>672.894</v>
      </c>
      <c r="E87" s="80">
        <v>9.8174832</v>
      </c>
      <c r="F87" s="87">
        <f t="shared" si="9"/>
        <v>901.24495776</v>
      </c>
    </row>
    <row r="88" spans="1:6" ht="12.75" customHeight="1" collapsed="1">
      <c r="A88" s="216" t="s">
        <v>120</v>
      </c>
      <c r="B88" s="217"/>
      <c r="C88" s="217"/>
      <c r="D88" s="236"/>
      <c r="E88" s="217"/>
      <c r="F88" s="218"/>
    </row>
    <row r="89" spans="1:6" ht="12.75" customHeight="1" hidden="1" outlineLevel="1">
      <c r="A89" s="78" t="s">
        <v>756</v>
      </c>
      <c r="B89" s="79" t="s">
        <v>757</v>
      </c>
      <c r="C89" s="79">
        <v>24.61</v>
      </c>
      <c r="D89" s="235">
        <f>C89*Курс15*1.02</f>
        <v>2259.1980000000003</v>
      </c>
      <c r="E89" s="80">
        <v>32.982331200000004</v>
      </c>
      <c r="F89" s="87">
        <f>E89*Курс15*1.02</f>
        <v>3027.7780041600004</v>
      </c>
    </row>
    <row r="90" spans="1:6" ht="12.75" customHeight="1" hidden="1" outlineLevel="1">
      <c r="A90" s="78" t="s">
        <v>758</v>
      </c>
      <c r="B90" s="79" t="s">
        <v>759</v>
      </c>
      <c r="C90" s="79">
        <v>19.84</v>
      </c>
      <c r="D90" s="235">
        <f>C90*Курс15*1.02</f>
        <v>1821.312</v>
      </c>
      <c r="E90" s="80">
        <v>26.5844208</v>
      </c>
      <c r="F90" s="87">
        <f>E90*Курс15*1.02</f>
        <v>2440.44982944</v>
      </c>
    </row>
    <row r="91" spans="1:6" ht="12.75" customHeight="1" collapsed="1">
      <c r="A91" s="216" t="s">
        <v>86</v>
      </c>
      <c r="B91" s="217"/>
      <c r="C91" s="217"/>
      <c r="D91" s="236"/>
      <c r="E91" s="217"/>
      <c r="F91" s="218"/>
    </row>
    <row r="92" spans="1:6" ht="12.75" customHeight="1" hidden="1" outlineLevel="1">
      <c r="A92" s="78" t="s">
        <v>760</v>
      </c>
      <c r="B92" s="79" t="s">
        <v>761</v>
      </c>
      <c r="C92" s="79">
        <v>69.67</v>
      </c>
      <c r="D92" s="235">
        <f>C92*Курс15*1.02</f>
        <v>6395.706</v>
      </c>
      <c r="E92" s="80">
        <v>93.3596559</v>
      </c>
      <c r="F92" s="87">
        <f>E92*Курс15*1.02</f>
        <v>8570.41641162</v>
      </c>
    </row>
    <row r="93" spans="1:6" ht="12.75" customHeight="1" hidden="1" outlineLevel="1">
      <c r="A93" s="78" t="s">
        <v>762</v>
      </c>
      <c r="B93" s="79" t="s">
        <v>763</v>
      </c>
      <c r="C93" s="79">
        <v>50.19</v>
      </c>
      <c r="D93" s="235">
        <f>C93*Курс15*1.02</f>
        <v>4607.441999999999</v>
      </c>
      <c r="E93" s="80">
        <v>67.25488140000002</v>
      </c>
      <c r="F93" s="87">
        <f>E93*Курс15*1.02</f>
        <v>6173.998112520002</v>
      </c>
    </row>
    <row r="94" spans="1:6" ht="12.75" customHeight="1" collapsed="1">
      <c r="A94" s="213" t="s">
        <v>497</v>
      </c>
      <c r="B94" s="214"/>
      <c r="C94" s="214"/>
      <c r="D94" s="238"/>
      <c r="E94" s="214"/>
      <c r="F94" s="215"/>
    </row>
    <row r="95" spans="1:6" ht="12.75" customHeight="1" hidden="1" outlineLevel="1">
      <c r="A95" s="78" t="s">
        <v>764</v>
      </c>
      <c r="B95" s="79" t="s">
        <v>765</v>
      </c>
      <c r="C95" s="79">
        <v>21.36</v>
      </c>
      <c r="D95" s="235">
        <f>C95*Курс15*1.02</f>
        <v>1960.848</v>
      </c>
      <c r="E95" s="80">
        <v>28.6251336</v>
      </c>
      <c r="F95" s="87">
        <f>E95*Курс15*1.02</f>
        <v>2627.78726448</v>
      </c>
    </row>
    <row r="96" spans="1:6" ht="12.75" customHeight="1" hidden="1" outlineLevel="1">
      <c r="A96" s="78" t="s">
        <v>766</v>
      </c>
      <c r="B96" s="79" t="s">
        <v>767</v>
      </c>
      <c r="C96" s="79">
        <v>25.68</v>
      </c>
      <c r="D96" s="235">
        <f>C96*Курс15*1.02</f>
        <v>2357.424</v>
      </c>
      <c r="E96" s="80">
        <v>34.4163456</v>
      </c>
      <c r="F96" s="87">
        <f>E96*Курс15*1.02</f>
        <v>3159.4205260800004</v>
      </c>
    </row>
    <row r="97" spans="1:6" ht="12.75" customHeight="1" hidden="1" outlineLevel="1">
      <c r="A97" s="78" t="s">
        <v>768</v>
      </c>
      <c r="B97" s="79" t="s">
        <v>769</v>
      </c>
      <c r="C97" s="79">
        <v>17.41</v>
      </c>
      <c r="D97" s="235">
        <f>C97*Курс15*1.02</f>
        <v>1598.238</v>
      </c>
      <c r="E97" s="80">
        <v>23.3303112</v>
      </c>
      <c r="F97" s="87">
        <f>E97*Курс15*1.02</f>
        <v>2141.7225681600003</v>
      </c>
    </row>
    <row r="98" spans="1:6" ht="12.75" customHeight="1" hidden="1" outlineLevel="1">
      <c r="A98" s="78" t="s">
        <v>770</v>
      </c>
      <c r="B98" s="79" t="s">
        <v>771</v>
      </c>
      <c r="C98" s="79">
        <v>14.41</v>
      </c>
      <c r="D98" s="235">
        <f>C98*Курс15*1.02</f>
        <v>1322.8380000000002</v>
      </c>
      <c r="E98" s="80">
        <v>19.304039999999997</v>
      </c>
      <c r="F98" s="87">
        <f>E98*Курс15*1.02</f>
        <v>1772.1108719999997</v>
      </c>
    </row>
    <row r="99" spans="1:6" ht="12.75" customHeight="1" hidden="1" outlineLevel="1">
      <c r="A99" s="78" t="s">
        <v>772</v>
      </c>
      <c r="B99" s="79" t="s">
        <v>773</v>
      </c>
      <c r="C99" s="79">
        <v>12.47</v>
      </c>
      <c r="D99" s="235">
        <f>C99*Курс15*1.02</f>
        <v>1144.7459999999999</v>
      </c>
      <c r="E99" s="80">
        <v>16.7117832</v>
      </c>
      <c r="F99" s="87">
        <f>E99*Курс15*1.02</f>
        <v>1534.14169776</v>
      </c>
    </row>
    <row r="100" spans="1:6" ht="12.75" customHeight="1" collapsed="1">
      <c r="A100" s="213" t="s">
        <v>508</v>
      </c>
      <c r="B100" s="214"/>
      <c r="C100" s="214"/>
      <c r="D100" s="238"/>
      <c r="E100" s="214"/>
      <c r="F100" s="215"/>
    </row>
    <row r="101" spans="1:6" ht="12.75" customHeight="1" hidden="1" outlineLevel="1">
      <c r="A101" s="78" t="s">
        <v>774</v>
      </c>
      <c r="B101" s="79" t="s">
        <v>775</v>
      </c>
      <c r="C101" s="79">
        <v>156.56</v>
      </c>
      <c r="D101" s="235">
        <f>C101*Курс15*1.02</f>
        <v>14372.208</v>
      </c>
      <c r="E101" s="80">
        <v>209.7925641</v>
      </c>
      <c r="F101" s="87">
        <f>E101*Курс15*1.02</f>
        <v>19258.95738438</v>
      </c>
    </row>
    <row r="102" spans="1:6" ht="12.75" customHeight="1" hidden="1" outlineLevel="1">
      <c r="A102" s="78" t="s">
        <v>776</v>
      </c>
      <c r="B102" s="79" t="s">
        <v>777</v>
      </c>
      <c r="C102" s="79">
        <v>141.94</v>
      </c>
      <c r="D102" s="235">
        <f>C102*Курс15*1.02</f>
        <v>13030.092</v>
      </c>
      <c r="E102" s="80">
        <v>190.19994840000004</v>
      </c>
      <c r="F102" s="87">
        <f>E102*Курс15*1.02</f>
        <v>17460.355263120004</v>
      </c>
    </row>
    <row r="103" spans="1:6" ht="12.75" customHeight="1" collapsed="1">
      <c r="A103" s="213" t="s">
        <v>103</v>
      </c>
      <c r="B103" s="214"/>
      <c r="C103" s="214"/>
      <c r="D103" s="238"/>
      <c r="E103" s="214"/>
      <c r="F103" s="215"/>
    </row>
    <row r="104" spans="1:6" ht="12.75" customHeight="1" hidden="1" outlineLevel="1">
      <c r="A104" s="78" t="s">
        <v>778</v>
      </c>
      <c r="B104" s="79" t="s">
        <v>779</v>
      </c>
      <c r="C104" s="79">
        <v>47.09</v>
      </c>
      <c r="D104" s="235">
        <f>C104*Курс15*1.02</f>
        <v>4322.862</v>
      </c>
      <c r="E104" s="80">
        <v>63.096633600000004</v>
      </c>
      <c r="F104" s="87">
        <f>E104*Курс15*1.02</f>
        <v>5792.27096448</v>
      </c>
    </row>
    <row r="105" spans="1:6" ht="12.75" customHeight="1" hidden="1" outlineLevel="1">
      <c r="A105" s="78" t="s">
        <v>780</v>
      </c>
      <c r="B105" s="79" t="s">
        <v>781</v>
      </c>
      <c r="C105" s="79">
        <v>43.84</v>
      </c>
      <c r="D105" s="235">
        <f>C105*Курс15*1.02</f>
        <v>4024.5120000000006</v>
      </c>
      <c r="E105" s="80">
        <v>58.739436000000005</v>
      </c>
      <c r="F105" s="87">
        <f>E105*Курс15*1.02</f>
        <v>5392.280224800001</v>
      </c>
    </row>
    <row r="106" spans="1:6" ht="12.75" customHeight="1" hidden="1" outlineLevel="1">
      <c r="A106" s="78" t="s">
        <v>782</v>
      </c>
      <c r="B106" s="79" t="s">
        <v>783</v>
      </c>
      <c r="C106" s="79">
        <v>29</v>
      </c>
      <c r="D106" s="235">
        <f>C106*Курс15*1.02</f>
        <v>2662.2000000000003</v>
      </c>
      <c r="E106" s="80">
        <v>38.856274799999994</v>
      </c>
      <c r="F106" s="87">
        <f>E106*Курс15*1.02</f>
        <v>3567.0060266399996</v>
      </c>
    </row>
    <row r="107" spans="1:6" ht="12.75" customHeight="1" hidden="1" outlineLevel="1">
      <c r="A107" s="78" t="s">
        <v>784</v>
      </c>
      <c r="B107" s="79" t="s">
        <v>785</v>
      </c>
      <c r="C107" s="79">
        <v>12.51</v>
      </c>
      <c r="D107" s="235">
        <f>C107*Курс15*1.02</f>
        <v>1148.4180000000001</v>
      </c>
      <c r="E107" s="80">
        <v>16.7669376</v>
      </c>
      <c r="F107" s="87">
        <f>E107*Курс15*1.02</f>
        <v>1539.2048716799998</v>
      </c>
    </row>
    <row r="108" spans="1:6" ht="12.75" customHeight="1" collapsed="1">
      <c r="A108" s="216" t="s">
        <v>125</v>
      </c>
      <c r="B108" s="217"/>
      <c r="C108" s="217"/>
      <c r="D108" s="236"/>
      <c r="E108" s="217"/>
      <c r="F108" s="218"/>
    </row>
    <row r="109" spans="1:6" ht="12.75" customHeight="1" hidden="1" outlineLevel="1">
      <c r="A109" s="81" t="s">
        <v>786</v>
      </c>
      <c r="B109" s="79" t="s">
        <v>787</v>
      </c>
      <c r="C109" s="79">
        <v>80.96</v>
      </c>
      <c r="D109" s="235">
        <f>C109*Курс15*1.02</f>
        <v>7432.128</v>
      </c>
      <c r="E109" s="80">
        <v>108.48677439600002</v>
      </c>
      <c r="F109" s="87">
        <f>E109*Курс15*1.02</f>
        <v>9959.085889552802</v>
      </c>
    </row>
    <row r="110" spans="1:6" ht="12.75" customHeight="1" hidden="1" outlineLevel="1">
      <c r="A110" s="81" t="s">
        <v>788</v>
      </c>
      <c r="B110" s="79" t="s">
        <v>789</v>
      </c>
      <c r="C110" s="79">
        <v>48.47</v>
      </c>
      <c r="D110" s="235">
        <f>C110*Курс15*1.02</f>
        <v>4449.546</v>
      </c>
      <c r="E110" s="80">
        <v>64.94554697400001</v>
      </c>
      <c r="F110" s="87">
        <f>E110*Курс15*1.02</f>
        <v>5962.001212213201</v>
      </c>
    </row>
    <row r="111" spans="1:6" ht="12.75" customHeight="1" hidden="1" outlineLevel="1">
      <c r="A111" s="81" t="s">
        <v>790</v>
      </c>
      <c r="B111" s="79" t="s">
        <v>791</v>
      </c>
      <c r="C111" s="79">
        <v>41.38</v>
      </c>
      <c r="D111" s="235">
        <f>C111*Курс15*1.02</f>
        <v>3798.684</v>
      </c>
      <c r="E111" s="80">
        <v>55.453750506000006</v>
      </c>
      <c r="F111" s="87">
        <f>E111*Курс15*1.02</f>
        <v>5090.6542964508</v>
      </c>
    </row>
    <row r="112" spans="1:6" ht="12.75" customHeight="1" hidden="1" outlineLevel="1">
      <c r="A112" s="81" t="s">
        <v>792</v>
      </c>
      <c r="B112" s="79" t="s">
        <v>793</v>
      </c>
      <c r="C112" s="79">
        <v>53.7</v>
      </c>
      <c r="D112" s="235">
        <f>C112*Курс15*1.02</f>
        <v>4929.66</v>
      </c>
      <c r="E112" s="80">
        <v>71.952913494</v>
      </c>
      <c r="F112" s="87">
        <f>E112*Курс15*1.02</f>
        <v>6605.2774587492</v>
      </c>
    </row>
    <row r="113" spans="1:6" ht="12.75" customHeight="1" collapsed="1">
      <c r="A113" s="222" t="s">
        <v>140</v>
      </c>
      <c r="B113" s="223"/>
      <c r="C113" s="223"/>
      <c r="D113" s="237"/>
      <c r="E113" s="223"/>
      <c r="F113" s="224"/>
    </row>
    <row r="114" spans="1:6" ht="12.75" customHeight="1" hidden="1" outlineLevel="1">
      <c r="A114" s="81" t="s">
        <v>794</v>
      </c>
      <c r="B114" s="79" t="s">
        <v>795</v>
      </c>
      <c r="C114" s="79">
        <v>49.18</v>
      </c>
      <c r="D114" s="235">
        <f aca="true" t="shared" si="10" ref="D114:D121">C114*Курс15*1.02</f>
        <v>4514.724</v>
      </c>
      <c r="E114" s="80">
        <v>65.90109695400001</v>
      </c>
      <c r="F114" s="87">
        <f>E114*Курс15*1.02</f>
        <v>6049.720700377201</v>
      </c>
    </row>
    <row r="115" spans="1:6" ht="12.75" customHeight="1" hidden="1" outlineLevel="1">
      <c r="A115" s="81" t="s">
        <v>796</v>
      </c>
      <c r="B115" s="79" t="s">
        <v>797</v>
      </c>
      <c r="C115" s="79">
        <v>52.44</v>
      </c>
      <c r="D115" s="235">
        <f t="shared" si="10"/>
        <v>4813.991999999999</v>
      </c>
      <c r="E115" s="80">
        <v>70.26477519599999</v>
      </c>
      <c r="F115" s="87">
        <f>E115*Курс15*1.02</f>
        <v>6450.306362992799</v>
      </c>
    </row>
    <row r="116" spans="1:6" ht="12.75" customHeight="1" hidden="1" outlineLevel="1">
      <c r="A116" s="81" t="s">
        <v>798</v>
      </c>
      <c r="B116" s="79" t="s">
        <v>799</v>
      </c>
      <c r="C116" s="79">
        <v>9.27</v>
      </c>
      <c r="D116" s="235">
        <f t="shared" si="10"/>
        <v>850.986</v>
      </c>
      <c r="E116" s="80">
        <v>12.42214974</v>
      </c>
      <c r="F116" s="87">
        <f>E116*Курс15*1.02</f>
        <v>1140.3533461319998</v>
      </c>
    </row>
    <row r="117" spans="1:6" ht="12.75" customHeight="1" hidden="1" outlineLevel="1">
      <c r="A117" s="81" t="s">
        <v>800</v>
      </c>
      <c r="B117" s="79" t="s">
        <v>801</v>
      </c>
      <c r="C117" s="79">
        <v>9.08</v>
      </c>
      <c r="D117" s="235">
        <f t="shared" si="10"/>
        <v>833.5440000000001</v>
      </c>
      <c r="E117" s="80">
        <v>12.167336412000001</v>
      </c>
      <c r="F117" s="87">
        <f>E117*Курс15*1.02</f>
        <v>1116.9614826216002</v>
      </c>
    </row>
    <row r="118" spans="1:6" ht="12.75" customHeight="1" hidden="1" outlineLevel="1">
      <c r="A118" s="81" t="s">
        <v>802</v>
      </c>
      <c r="B118" s="79" t="s">
        <v>803</v>
      </c>
      <c r="C118" s="79">
        <v>9.13</v>
      </c>
      <c r="D118" s="235">
        <f t="shared" si="10"/>
        <v>838.134</v>
      </c>
      <c r="E118" s="80">
        <v>12.231039744000002</v>
      </c>
      <c r="F118" s="87">
        <f>E118*Курс15*1.02</f>
        <v>1122.8094484992002</v>
      </c>
    </row>
    <row r="119" spans="1:6" ht="12.75" customHeight="1" collapsed="1">
      <c r="A119" s="216" t="s">
        <v>149</v>
      </c>
      <c r="B119" s="217"/>
      <c r="C119" s="217"/>
      <c r="D119" s="236">
        <f t="shared" si="10"/>
        <v>0</v>
      </c>
      <c r="E119" s="217"/>
      <c r="F119" s="218"/>
    </row>
    <row r="120" spans="1:6" ht="12.75" customHeight="1" hidden="1" outlineLevel="1">
      <c r="A120" s="81" t="s">
        <v>804</v>
      </c>
      <c r="B120" s="79" t="s">
        <v>805</v>
      </c>
      <c r="C120" s="79">
        <v>17.73</v>
      </c>
      <c r="D120" s="235">
        <f t="shared" si="10"/>
        <v>1627.614</v>
      </c>
      <c r="E120" s="80">
        <v>23.761342836</v>
      </c>
      <c r="F120" s="87">
        <f>E120*Курс15*1.02</f>
        <v>2181.2912723448</v>
      </c>
    </row>
    <row r="121" spans="1:6" ht="12.75" customHeight="1" hidden="1" outlineLevel="1">
      <c r="A121" s="81" t="s">
        <v>806</v>
      </c>
      <c r="B121" s="79" t="s">
        <v>807</v>
      </c>
      <c r="C121" s="79">
        <v>17.19</v>
      </c>
      <c r="D121" s="235">
        <f t="shared" si="10"/>
        <v>1578.0420000000001</v>
      </c>
      <c r="E121" s="80">
        <v>23.028754518000003</v>
      </c>
      <c r="F121" s="87">
        <f>E121*Курс15*1.02</f>
        <v>2114.0396647524003</v>
      </c>
    </row>
    <row r="122" spans="1:6" ht="12.75" customHeight="1" collapsed="1">
      <c r="A122" s="222" t="s">
        <v>157</v>
      </c>
      <c r="B122" s="223"/>
      <c r="C122" s="223"/>
      <c r="D122" s="237"/>
      <c r="E122" s="223"/>
      <c r="F122" s="224"/>
    </row>
    <row r="123" spans="1:6" ht="12.75" customHeight="1" hidden="1" outlineLevel="1">
      <c r="A123" s="81" t="s">
        <v>808</v>
      </c>
      <c r="B123" s="79" t="s">
        <v>809</v>
      </c>
      <c r="C123" s="79">
        <v>24.77</v>
      </c>
      <c r="D123" s="235">
        <f>C123*Курс15*1.02</f>
        <v>2273.8860000000004</v>
      </c>
      <c r="E123" s="80">
        <v>33.189435972</v>
      </c>
      <c r="F123" s="87">
        <f>E123*Курс15*1.02</f>
        <v>3046.7902222295997</v>
      </c>
    </row>
    <row r="124" spans="1:6" ht="12.75" customHeight="1" hidden="1" outlineLevel="1">
      <c r="A124" s="81" t="s">
        <v>810</v>
      </c>
      <c r="B124" s="79" t="s">
        <v>811</v>
      </c>
      <c r="C124" s="79">
        <v>18.75</v>
      </c>
      <c r="D124" s="235">
        <f>C124*Курс15*1.02</f>
        <v>1721.25</v>
      </c>
      <c r="E124" s="80">
        <v>25.130964474000002</v>
      </c>
      <c r="F124" s="87">
        <f>E124*Курс15*1.02</f>
        <v>2307.0225387132004</v>
      </c>
    </row>
    <row r="125" spans="1:6" ht="12.75" customHeight="1" hidden="1" outlineLevel="1">
      <c r="A125" s="81" t="s">
        <v>812</v>
      </c>
      <c r="B125" s="79" t="s">
        <v>813</v>
      </c>
      <c r="C125" s="79">
        <v>7.44</v>
      </c>
      <c r="D125" s="235">
        <f>C125*Курс15*1.02</f>
        <v>682.9920000000001</v>
      </c>
      <c r="E125" s="80">
        <v>9.969571457999999</v>
      </c>
      <c r="F125" s="87">
        <f>E125*Курс15*1.02</f>
        <v>915.2066598444</v>
      </c>
    </row>
    <row r="126" spans="1:6" ht="12.75" customHeight="1" collapsed="1">
      <c r="A126" s="222" t="s">
        <v>549</v>
      </c>
      <c r="B126" s="223"/>
      <c r="C126" s="223"/>
      <c r="D126" s="237"/>
      <c r="E126" s="223"/>
      <c r="F126" s="224"/>
    </row>
    <row r="127" spans="1:6" ht="12.75" customHeight="1" hidden="1" outlineLevel="1">
      <c r="A127" s="81" t="s">
        <v>814</v>
      </c>
      <c r="B127" s="79" t="s">
        <v>815</v>
      </c>
      <c r="C127" s="79">
        <v>58.81</v>
      </c>
      <c r="D127" s="235">
        <f>C127*Курс15*1.02</f>
        <v>5398.758000000001</v>
      </c>
      <c r="E127" s="80">
        <v>78.80102168399999</v>
      </c>
      <c r="F127" s="87">
        <f>E127*Курс15*1.02</f>
        <v>7233.933790591199</v>
      </c>
    </row>
    <row r="128" spans="1:6" ht="12.75" customHeight="1" collapsed="1">
      <c r="A128" s="228" t="s">
        <v>167</v>
      </c>
      <c r="B128" s="229"/>
      <c r="C128" s="229"/>
      <c r="D128" s="239"/>
      <c r="E128" s="229"/>
      <c r="F128" s="230"/>
    </row>
    <row r="129" spans="1:6" ht="12.75" customHeight="1" hidden="1" outlineLevel="1">
      <c r="A129" s="81" t="s">
        <v>816</v>
      </c>
      <c r="B129" s="82" t="s">
        <v>817</v>
      </c>
      <c r="C129" s="82">
        <v>166.19</v>
      </c>
      <c r="D129" s="240">
        <f>C129*Курс15*1.02</f>
        <v>15256.242</v>
      </c>
      <c r="E129" s="80">
        <v>222.6927843</v>
      </c>
      <c r="F129" s="87">
        <f>E129*Курс15*1.02</f>
        <v>20443.19759874</v>
      </c>
    </row>
    <row r="130" spans="1:6" ht="12.75" customHeight="1" collapsed="1">
      <c r="A130" s="225" t="s">
        <v>554</v>
      </c>
      <c r="B130" s="226"/>
      <c r="C130" s="226"/>
      <c r="D130" s="241"/>
      <c r="E130" s="226"/>
      <c r="F130" s="227"/>
    </row>
    <row r="131" spans="1:6" ht="12.75" customHeight="1" hidden="1" outlineLevel="1">
      <c r="A131" s="81" t="s">
        <v>555</v>
      </c>
      <c r="B131" s="83" t="s">
        <v>556</v>
      </c>
      <c r="C131" s="83">
        <v>72.74</v>
      </c>
      <c r="D131" s="235">
        <f aca="true" t="shared" si="11" ref="D131:D142">C131*Курс15*1.02</f>
        <v>6677.531999999999</v>
      </c>
      <c r="E131" s="80">
        <v>97.46609796000001</v>
      </c>
      <c r="F131" s="87">
        <f aca="true" t="shared" si="12" ref="F131:F142">E131*Курс15*1.02</f>
        <v>8947.387792728001</v>
      </c>
    </row>
    <row r="132" spans="1:6" ht="12.75" customHeight="1" hidden="1" outlineLevel="1">
      <c r="A132" s="81" t="s">
        <v>557</v>
      </c>
      <c r="B132" s="83" t="s">
        <v>558</v>
      </c>
      <c r="C132" s="83">
        <v>48.49</v>
      </c>
      <c r="D132" s="235">
        <f t="shared" si="11"/>
        <v>4451.3820000000005</v>
      </c>
      <c r="E132" s="80">
        <v>64.97739864</v>
      </c>
      <c r="F132" s="87">
        <f t="shared" si="12"/>
        <v>5964.925195152001</v>
      </c>
    </row>
    <row r="133" spans="1:6" ht="12.75" customHeight="1" hidden="1" outlineLevel="1">
      <c r="A133" s="81" t="s">
        <v>559</v>
      </c>
      <c r="B133" s="83" t="s">
        <v>560</v>
      </c>
      <c r="C133" s="83">
        <v>49.68</v>
      </c>
      <c r="D133" s="235">
        <f t="shared" si="11"/>
        <v>4560.624</v>
      </c>
      <c r="E133" s="80">
        <v>66.56998194</v>
      </c>
      <c r="F133" s="87">
        <f t="shared" si="12"/>
        <v>6111.124342092001</v>
      </c>
    </row>
    <row r="134" spans="1:6" ht="12.75" customHeight="1" hidden="1" outlineLevel="1">
      <c r="A134" s="81" t="s">
        <v>561</v>
      </c>
      <c r="B134" s="83" t="s">
        <v>562</v>
      </c>
      <c r="C134" s="83">
        <v>32.8</v>
      </c>
      <c r="D134" s="235">
        <f t="shared" si="11"/>
        <v>3011.0399999999995</v>
      </c>
      <c r="E134" s="80">
        <v>43.95529908000001</v>
      </c>
      <c r="F134" s="87">
        <f t="shared" si="12"/>
        <v>4035.096455544001</v>
      </c>
    </row>
    <row r="135" spans="1:6" ht="12.75" customHeight="1" hidden="1" outlineLevel="1">
      <c r="A135" s="81" t="s">
        <v>563</v>
      </c>
      <c r="B135" s="83" t="s">
        <v>564</v>
      </c>
      <c r="C135" s="83">
        <v>36.84</v>
      </c>
      <c r="D135" s="235">
        <f t="shared" si="11"/>
        <v>3381.9120000000003</v>
      </c>
      <c r="E135" s="80">
        <v>49.3700823</v>
      </c>
      <c r="F135" s="87">
        <f t="shared" si="12"/>
        <v>4532.173555140001</v>
      </c>
    </row>
    <row r="136" spans="1:6" ht="12.75" customHeight="1" hidden="1" outlineLevel="1">
      <c r="A136" s="81" t="s">
        <v>565</v>
      </c>
      <c r="B136" s="83" t="s">
        <v>566</v>
      </c>
      <c r="C136" s="83">
        <v>24.51</v>
      </c>
      <c r="D136" s="235">
        <f t="shared" si="11"/>
        <v>2250.018</v>
      </c>
      <c r="E136" s="80">
        <v>32.839067646000004</v>
      </c>
      <c r="F136" s="87">
        <f t="shared" si="12"/>
        <v>3014.6264099028003</v>
      </c>
    </row>
    <row r="137" spans="1:6" ht="12.75" customHeight="1" hidden="1" outlineLevel="1">
      <c r="A137" s="81" t="s">
        <v>567</v>
      </c>
      <c r="B137" s="83" t="s">
        <v>568</v>
      </c>
      <c r="C137" s="83">
        <v>29.36</v>
      </c>
      <c r="D137" s="235">
        <f t="shared" si="11"/>
        <v>2695.248</v>
      </c>
      <c r="E137" s="80">
        <v>39.33680751</v>
      </c>
      <c r="F137" s="87">
        <f t="shared" si="12"/>
        <v>3611.1189294180003</v>
      </c>
    </row>
    <row r="138" spans="1:6" ht="12.75" customHeight="1" hidden="1" outlineLevel="1">
      <c r="A138" s="81" t="s">
        <v>569</v>
      </c>
      <c r="B138" s="83" t="s">
        <v>570</v>
      </c>
      <c r="C138" s="83">
        <v>21.39</v>
      </c>
      <c r="D138" s="235">
        <f t="shared" si="11"/>
        <v>1963.602</v>
      </c>
      <c r="E138" s="80">
        <v>28.666499400000003</v>
      </c>
      <c r="F138" s="87">
        <f t="shared" si="12"/>
        <v>2631.5846449200003</v>
      </c>
    </row>
    <row r="139" spans="1:6" ht="12.75" customHeight="1" hidden="1" outlineLevel="1">
      <c r="A139" s="81" t="s">
        <v>571</v>
      </c>
      <c r="B139" s="83" t="s">
        <v>572</v>
      </c>
      <c r="C139" s="83">
        <v>13.91</v>
      </c>
      <c r="D139" s="235">
        <f t="shared" si="11"/>
        <v>1276.938</v>
      </c>
      <c r="E139" s="80">
        <v>18.63322461</v>
      </c>
      <c r="F139" s="87">
        <f t="shared" si="12"/>
        <v>1710.530019198</v>
      </c>
    </row>
    <row r="140" spans="1:6" ht="12.75" customHeight="1" hidden="1" outlineLevel="1">
      <c r="A140" s="81" t="s">
        <v>573</v>
      </c>
      <c r="B140" s="83" t="s">
        <v>574</v>
      </c>
      <c r="C140" s="83">
        <v>9.27</v>
      </c>
      <c r="D140" s="235">
        <f t="shared" si="11"/>
        <v>850.986</v>
      </c>
      <c r="E140" s="80">
        <v>12.42214974</v>
      </c>
      <c r="F140" s="87">
        <f t="shared" si="12"/>
        <v>1140.3533461319998</v>
      </c>
    </row>
    <row r="141" spans="1:6" ht="12.75" customHeight="1" hidden="1" outlineLevel="1">
      <c r="A141" s="81" t="s">
        <v>575</v>
      </c>
      <c r="B141" s="83" t="s">
        <v>576</v>
      </c>
      <c r="C141" s="83">
        <v>21.23</v>
      </c>
      <c r="D141" s="235">
        <f t="shared" si="11"/>
        <v>1948.914</v>
      </c>
      <c r="E141" s="80">
        <v>28.443537738</v>
      </c>
      <c r="F141" s="87">
        <f t="shared" si="12"/>
        <v>2611.1167643484</v>
      </c>
    </row>
    <row r="142" spans="1:6" ht="12.75" customHeight="1" hidden="1" outlineLevel="1">
      <c r="A142" s="81" t="s">
        <v>577</v>
      </c>
      <c r="B142" s="83" t="s">
        <v>578</v>
      </c>
      <c r="C142" s="83">
        <v>16.16</v>
      </c>
      <c r="D142" s="235">
        <f t="shared" si="11"/>
        <v>1483.488</v>
      </c>
      <c r="E142" s="80">
        <v>21.65913288</v>
      </c>
      <c r="F142" s="87">
        <f t="shared" si="12"/>
        <v>1988.3083983840002</v>
      </c>
    </row>
    <row r="143" spans="1:6" ht="12.75" customHeight="1" collapsed="1">
      <c r="A143" s="225" t="s">
        <v>818</v>
      </c>
      <c r="B143" s="226"/>
      <c r="C143" s="226"/>
      <c r="D143" s="226"/>
      <c r="E143" s="226"/>
      <c r="F143" s="227"/>
    </row>
    <row r="144" spans="1:6" ht="12.75" customHeight="1" hidden="1" outlineLevel="1">
      <c r="A144" s="84" t="s">
        <v>579</v>
      </c>
      <c r="B144" s="261" t="s">
        <v>580</v>
      </c>
      <c r="C144" s="234"/>
      <c r="D144" s="235">
        <v>2153</v>
      </c>
      <c r="E144" s="85"/>
      <c r="F144" s="87">
        <v>2884.618</v>
      </c>
    </row>
    <row r="145" spans="1:6" ht="12.75" customHeight="1" hidden="1" outlineLevel="1">
      <c r="A145" s="84" t="s">
        <v>581</v>
      </c>
      <c r="B145" s="261" t="s">
        <v>582</v>
      </c>
      <c r="C145" s="234"/>
      <c r="D145" s="235">
        <v>1471</v>
      </c>
      <c r="E145" s="85"/>
      <c r="F145" s="87">
        <v>1970.604</v>
      </c>
    </row>
    <row r="146" spans="1:6" ht="12.75" customHeight="1" hidden="1" outlineLevel="1">
      <c r="A146" s="84" t="s">
        <v>583</v>
      </c>
      <c r="B146" s="261" t="s">
        <v>584</v>
      </c>
      <c r="C146" s="234"/>
      <c r="D146" s="235">
        <v>1503</v>
      </c>
      <c r="E146" s="85"/>
      <c r="F146" s="87">
        <v>2013.886</v>
      </c>
    </row>
    <row r="147" spans="1:6" ht="12.75" customHeight="1" hidden="1" outlineLevel="1">
      <c r="A147" s="84" t="s">
        <v>585</v>
      </c>
      <c r="B147" s="261" t="s">
        <v>586</v>
      </c>
      <c r="C147" s="234"/>
      <c r="D147" s="235">
        <v>1026</v>
      </c>
      <c r="E147" s="85"/>
      <c r="F147" s="87">
        <v>1374.8400000000001</v>
      </c>
    </row>
    <row r="148" spans="1:6" ht="12.75" customHeight="1" hidden="1" outlineLevel="1">
      <c r="A148" s="84" t="s">
        <v>587</v>
      </c>
      <c r="B148" s="261" t="s">
        <v>588</v>
      </c>
      <c r="C148" s="234"/>
      <c r="D148" s="235">
        <v>1070</v>
      </c>
      <c r="E148" s="85"/>
      <c r="F148" s="87">
        <v>1433.3980000000001</v>
      </c>
    </row>
    <row r="149" spans="1:6" ht="12.75" customHeight="1" hidden="1" outlineLevel="1">
      <c r="A149" s="84" t="s">
        <v>589</v>
      </c>
      <c r="B149" s="261" t="s">
        <v>590</v>
      </c>
      <c r="C149" s="234"/>
      <c r="D149" s="235">
        <v>730</v>
      </c>
      <c r="E149" s="85"/>
      <c r="F149" s="87">
        <v>977.664</v>
      </c>
    </row>
    <row r="150" spans="1:6" ht="12.75" customHeight="1" hidden="1" outlineLevel="1">
      <c r="A150" s="84" t="s">
        <v>591</v>
      </c>
      <c r="B150" s="261" t="s">
        <v>592</v>
      </c>
      <c r="C150" s="234"/>
      <c r="D150" s="235">
        <v>853</v>
      </c>
      <c r="E150" s="85"/>
      <c r="F150" s="87">
        <v>1143.154</v>
      </c>
    </row>
    <row r="151" spans="1:6" ht="12.75" customHeight="1" hidden="1" outlineLevel="1">
      <c r="A151" s="84" t="s">
        <v>593</v>
      </c>
      <c r="B151" s="261" t="s">
        <v>594</v>
      </c>
      <c r="C151" s="234"/>
      <c r="D151" s="235">
        <v>686</v>
      </c>
      <c r="E151" s="85"/>
      <c r="F151" s="87">
        <v>919.106</v>
      </c>
    </row>
    <row r="152" spans="1:6" ht="12.75" customHeight="1" hidden="1" outlineLevel="1">
      <c r="A152" s="84" t="s">
        <v>595</v>
      </c>
      <c r="B152" s="261" t="s">
        <v>596</v>
      </c>
      <c r="C152" s="234"/>
      <c r="D152" s="235">
        <v>420</v>
      </c>
      <c r="E152" s="85"/>
      <c r="F152" s="87">
        <v>562.666</v>
      </c>
    </row>
    <row r="153" spans="1:6" ht="12.75" customHeight="1" hidden="1" outlineLevel="1">
      <c r="A153" s="84" t="s">
        <v>597</v>
      </c>
      <c r="B153" s="261" t="s">
        <v>598</v>
      </c>
      <c r="C153" s="234"/>
      <c r="D153" s="235">
        <v>285</v>
      </c>
      <c r="E153" s="85"/>
      <c r="F153" s="87">
        <v>381.90000000000003</v>
      </c>
    </row>
    <row r="154" spans="1:6" ht="12.75" customHeight="1" hidden="1" outlineLevel="1">
      <c r="A154" s="84" t="s">
        <v>599</v>
      </c>
      <c r="B154" s="261" t="s">
        <v>600</v>
      </c>
      <c r="C154" s="234"/>
      <c r="D154" s="235">
        <v>551</v>
      </c>
      <c r="E154" s="85"/>
      <c r="F154" s="87">
        <v>738.34</v>
      </c>
    </row>
    <row r="155" spans="1:6" ht="12.75" customHeight="1" hidden="1" outlineLevel="1">
      <c r="A155" s="84" t="s">
        <v>601</v>
      </c>
      <c r="B155" s="261" t="s">
        <v>602</v>
      </c>
      <c r="C155" s="234"/>
      <c r="D155" s="235">
        <v>391</v>
      </c>
      <c r="E155" s="85"/>
      <c r="F155" s="87">
        <v>524.476</v>
      </c>
    </row>
    <row r="156" ht="12.75" customHeight="1" collapsed="1"/>
    <row r="157" ht="12.75" customHeight="1">
      <c r="A157" s="39" t="s">
        <v>3601</v>
      </c>
    </row>
    <row r="158" ht="12.75" customHeight="1">
      <c r="A158" s="77" t="s">
        <v>603</v>
      </c>
    </row>
    <row r="159" ht="12.75" customHeight="1">
      <c r="A159" s="77" t="s">
        <v>187</v>
      </c>
    </row>
    <row r="160" ht="12.75" customHeight="1">
      <c r="A160" s="77" t="s">
        <v>819</v>
      </c>
    </row>
    <row r="161" ht="12.75" customHeight="1">
      <c r="A161" s="77" t="s">
        <v>188</v>
      </c>
    </row>
    <row r="162" ht="12.75" customHeight="1">
      <c r="A162" s="77" t="s">
        <v>605</v>
      </c>
    </row>
    <row r="163" ht="12.75" customHeight="1">
      <c r="A163" s="77" t="s">
        <v>606</v>
      </c>
    </row>
    <row r="164" ht="12.75" customHeight="1">
      <c r="A164" s="77" t="s">
        <v>607</v>
      </c>
    </row>
    <row r="166" ht="12.75" customHeight="1">
      <c r="A166" s="23" t="s">
        <v>3674</v>
      </c>
    </row>
    <row r="167" ht="12.75" customHeight="1">
      <c r="A167" s="23" t="s">
        <v>3599</v>
      </c>
    </row>
    <row r="168" ht="12.75" customHeight="1">
      <c r="A168" s="23" t="s">
        <v>3600</v>
      </c>
    </row>
    <row r="169" ht="12.75" customHeight="1">
      <c r="A169" s="86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61" r:id="rId5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3656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6" ht="12.75" customHeight="1" hidden="1" outlineLevel="1">
      <c r="A10" s="66" t="s">
        <v>1184</v>
      </c>
      <c r="B10" s="68" t="s">
        <v>1185</v>
      </c>
      <c r="C10" s="68">
        <v>107.16</v>
      </c>
      <c r="D10" s="204">
        <f aca="true" t="shared" si="0" ref="D10:D42">C10*Курс16*1.02</f>
        <v>9837.288</v>
      </c>
      <c r="E10" s="15">
        <v>143.588846772</v>
      </c>
      <c r="F10" s="35">
        <f aca="true" t="shared" si="1" ref="F10:F42">E10*Курс16*1.02</f>
        <v>13181.4561336696</v>
      </c>
    </row>
    <row r="11" spans="1:6" ht="12.75" customHeight="1" hidden="1" outlineLevel="1">
      <c r="A11" s="66" t="s">
        <v>1186</v>
      </c>
      <c r="B11" s="68" t="s">
        <v>1187</v>
      </c>
      <c r="C11" s="68">
        <v>70.47</v>
      </c>
      <c r="D11" s="204">
        <f t="shared" si="0"/>
        <v>6469.146000000001</v>
      </c>
      <c r="E11" s="15">
        <v>94.4292573</v>
      </c>
      <c r="F11" s="35">
        <f t="shared" si="1"/>
        <v>8668.605820140001</v>
      </c>
    </row>
    <row r="12" spans="1:6" ht="12.75" customHeight="1" hidden="1" outlineLevel="1">
      <c r="A12" s="66" t="s">
        <v>1188</v>
      </c>
      <c r="B12" s="68" t="s">
        <v>1189</v>
      </c>
      <c r="C12" s="68">
        <v>57.09</v>
      </c>
      <c r="D12" s="204">
        <f t="shared" si="0"/>
        <v>5240.862</v>
      </c>
      <c r="E12" s="15">
        <v>76.50179233200001</v>
      </c>
      <c r="F12" s="35">
        <f t="shared" si="1"/>
        <v>7022.864536077601</v>
      </c>
    </row>
    <row r="13" spans="1:6" ht="12.75" customHeight="1" hidden="1" outlineLevel="1">
      <c r="A13" s="66" t="s">
        <v>1190</v>
      </c>
      <c r="B13" s="68" t="s">
        <v>1191</v>
      </c>
      <c r="C13" s="68">
        <v>65.38</v>
      </c>
      <c r="D13" s="204">
        <f t="shared" si="0"/>
        <v>6001.884</v>
      </c>
      <c r="E13" s="15">
        <v>87.607800504</v>
      </c>
      <c r="F13" s="35">
        <f t="shared" si="1"/>
        <v>8042.3960862672</v>
      </c>
    </row>
    <row r="14" spans="1:6" ht="12.75" customHeight="1" hidden="1" outlineLevel="1">
      <c r="A14" s="66" t="s">
        <v>1192</v>
      </c>
      <c r="B14" s="68" t="s">
        <v>1193</v>
      </c>
      <c r="C14" s="68">
        <v>55.09</v>
      </c>
      <c r="D14" s="204">
        <f t="shared" si="0"/>
        <v>5057.262000000001</v>
      </c>
      <c r="E14" s="15">
        <v>73.82394772200001</v>
      </c>
      <c r="F14" s="35">
        <f t="shared" si="1"/>
        <v>6777.038400879602</v>
      </c>
    </row>
    <row r="15" spans="1:6" ht="12.75" customHeight="1" hidden="1" outlineLevel="1">
      <c r="A15" s="66" t="s">
        <v>1194</v>
      </c>
      <c r="B15" s="68" t="s">
        <v>1195</v>
      </c>
      <c r="C15" s="68">
        <v>48.22</v>
      </c>
      <c r="D15" s="204">
        <f t="shared" si="0"/>
        <v>4426.5960000000005</v>
      </c>
      <c r="E15" s="15">
        <v>64.6163343</v>
      </c>
      <c r="F15" s="35">
        <f t="shared" si="1"/>
        <v>5931.7794887400005</v>
      </c>
    </row>
    <row r="16" spans="1:6" ht="12.75" customHeight="1" hidden="1" outlineLevel="1">
      <c r="A16" s="66" t="s">
        <v>1196</v>
      </c>
      <c r="B16" s="68" t="s">
        <v>1197</v>
      </c>
      <c r="C16" s="68">
        <v>44.81</v>
      </c>
      <c r="D16" s="204">
        <f t="shared" si="0"/>
        <v>4113.558</v>
      </c>
      <c r="E16" s="15">
        <v>60.04098135</v>
      </c>
      <c r="F16" s="35">
        <f t="shared" si="1"/>
        <v>5511.76208793</v>
      </c>
    </row>
    <row r="17" spans="1:6" ht="12.75" customHeight="1" hidden="1" outlineLevel="1">
      <c r="A17" s="66" t="s">
        <v>1198</v>
      </c>
      <c r="B17" s="68" t="s">
        <v>1199</v>
      </c>
      <c r="C17" s="68">
        <v>41.6</v>
      </c>
      <c r="D17" s="204">
        <f t="shared" si="0"/>
        <v>3818.88</v>
      </c>
      <c r="E17" s="15">
        <v>55.7463249</v>
      </c>
      <c r="F17" s="35">
        <f t="shared" si="1"/>
        <v>5117.51262582</v>
      </c>
    </row>
    <row r="18" spans="1:6" ht="12.75" customHeight="1" hidden="1" outlineLevel="1">
      <c r="A18" s="66" t="s">
        <v>1200</v>
      </c>
      <c r="B18" s="68" t="s">
        <v>1201</v>
      </c>
      <c r="C18" s="68">
        <v>40.14</v>
      </c>
      <c r="D18" s="204">
        <f t="shared" si="0"/>
        <v>3684.852</v>
      </c>
      <c r="E18" s="15">
        <v>53.78144940000001</v>
      </c>
      <c r="F18" s="35">
        <f t="shared" si="1"/>
        <v>4937.137054920001</v>
      </c>
    </row>
    <row r="19" spans="1:6" ht="12.75" customHeight="1" hidden="1" outlineLevel="1">
      <c r="A19" s="66" t="s">
        <v>1202</v>
      </c>
      <c r="B19" s="68" t="s">
        <v>1203</v>
      </c>
      <c r="C19" s="68">
        <v>34.84</v>
      </c>
      <c r="D19" s="204">
        <f t="shared" si="0"/>
        <v>3198.3120000000004</v>
      </c>
      <c r="E19" s="15">
        <v>46.67982795</v>
      </c>
      <c r="F19" s="35">
        <f t="shared" si="1"/>
        <v>4285.20820581</v>
      </c>
    </row>
    <row r="20" spans="1:6" ht="12.75" customHeight="1" hidden="1" outlineLevel="1">
      <c r="A20" s="66" t="s">
        <v>1204</v>
      </c>
      <c r="B20" s="68" t="s">
        <v>1205</v>
      </c>
      <c r="C20" s="68">
        <v>20.72</v>
      </c>
      <c r="D20" s="204">
        <f t="shared" si="0"/>
        <v>1902.096</v>
      </c>
      <c r="E20" s="15">
        <v>27.7702404</v>
      </c>
      <c r="F20" s="35">
        <f t="shared" si="1"/>
        <v>2549.3080687199995</v>
      </c>
    </row>
    <row r="21" spans="1:6" ht="12.75" customHeight="1" hidden="1" outlineLevel="1">
      <c r="A21" s="66" t="s">
        <v>1206</v>
      </c>
      <c r="B21" s="68" t="s">
        <v>1207</v>
      </c>
      <c r="C21" s="68">
        <v>44.53</v>
      </c>
      <c r="D21" s="204">
        <f t="shared" si="0"/>
        <v>4087.8540000000003</v>
      </c>
      <c r="E21" s="15">
        <v>59.676075900000015</v>
      </c>
      <c r="F21" s="35">
        <f t="shared" si="1"/>
        <v>5478.263767620002</v>
      </c>
    </row>
    <row r="22" spans="1:6" ht="12.75" customHeight="1" hidden="1" outlineLevel="1">
      <c r="A22" s="66" t="s">
        <v>1208</v>
      </c>
      <c r="B22" s="68" t="s">
        <v>1209</v>
      </c>
      <c r="C22" s="68">
        <v>39.42</v>
      </c>
      <c r="D22" s="204">
        <f t="shared" si="0"/>
        <v>3618.7560000000003</v>
      </c>
      <c r="E22" s="15">
        <v>52.8270813</v>
      </c>
      <c r="F22" s="35">
        <f t="shared" si="1"/>
        <v>4849.52606334</v>
      </c>
    </row>
    <row r="23" spans="1:6" ht="12.75" customHeight="1" hidden="1" outlineLevel="1">
      <c r="A23" s="66" t="s">
        <v>1210</v>
      </c>
      <c r="B23" s="68" t="s">
        <v>1211</v>
      </c>
      <c r="C23" s="68">
        <v>36.78</v>
      </c>
      <c r="D23" s="204">
        <f t="shared" si="0"/>
        <v>3376.4040000000005</v>
      </c>
      <c r="E23" s="15">
        <v>49.290305399999994</v>
      </c>
      <c r="F23" s="35">
        <f t="shared" si="1"/>
        <v>4524.850035719999</v>
      </c>
    </row>
    <row r="24" spans="1:6" ht="12.75" customHeight="1" hidden="1" outlineLevel="1">
      <c r="A24" s="66" t="s">
        <v>1212</v>
      </c>
      <c r="B24" s="68" t="s">
        <v>1213</v>
      </c>
      <c r="C24" s="68">
        <v>34.21</v>
      </c>
      <c r="D24" s="204">
        <f t="shared" si="0"/>
        <v>3140.478</v>
      </c>
      <c r="E24" s="15">
        <v>45.83773845</v>
      </c>
      <c r="F24" s="35">
        <f t="shared" si="1"/>
        <v>4207.90438971</v>
      </c>
    </row>
    <row r="25" spans="1:6" ht="12.75" customHeight="1" hidden="1" outlineLevel="1">
      <c r="A25" s="66" t="s">
        <v>1214</v>
      </c>
      <c r="B25" s="68" t="s">
        <v>1215</v>
      </c>
      <c r="C25" s="68">
        <v>33.08</v>
      </c>
      <c r="D25" s="204">
        <f t="shared" si="0"/>
        <v>3036.7439999999997</v>
      </c>
      <c r="E25" s="15">
        <v>44.32197735</v>
      </c>
      <c r="F25" s="35">
        <f t="shared" si="1"/>
        <v>4068.7575207299997</v>
      </c>
    </row>
    <row r="26" spans="1:6" ht="12.75" customHeight="1" hidden="1" outlineLevel="1">
      <c r="A26" s="66" t="s">
        <v>1216</v>
      </c>
      <c r="B26" s="68" t="s">
        <v>1217</v>
      </c>
      <c r="C26" s="68">
        <v>29.1</v>
      </c>
      <c r="D26" s="204">
        <f t="shared" si="0"/>
        <v>2671.38</v>
      </c>
      <c r="E26" s="15">
        <v>38.988743850000006</v>
      </c>
      <c r="F26" s="35">
        <f t="shared" si="1"/>
        <v>3579.1666854300006</v>
      </c>
    </row>
    <row r="27" spans="1:6" ht="12.75" customHeight="1" hidden="1" outlineLevel="1">
      <c r="A27" s="66" t="s">
        <v>1218</v>
      </c>
      <c r="B27" s="68" t="s">
        <v>1219</v>
      </c>
      <c r="C27" s="68">
        <v>25.77</v>
      </c>
      <c r="D27" s="204">
        <f t="shared" si="0"/>
        <v>2365.686</v>
      </c>
      <c r="E27" s="15">
        <v>34.5256695</v>
      </c>
      <c r="F27" s="35">
        <f t="shared" si="1"/>
        <v>3169.4564600999997</v>
      </c>
    </row>
    <row r="28" spans="1:6" ht="12.75" customHeight="1" hidden="1" outlineLevel="1">
      <c r="A28" s="66" t="s">
        <v>1220</v>
      </c>
      <c r="B28" s="68" t="s">
        <v>1221</v>
      </c>
      <c r="C28" s="68">
        <v>16.61</v>
      </c>
      <c r="D28" s="204">
        <f t="shared" si="0"/>
        <v>1524.7979999999998</v>
      </c>
      <c r="E28" s="15">
        <v>22.2548004</v>
      </c>
      <c r="F28" s="35">
        <f t="shared" si="1"/>
        <v>2042.9906767200002</v>
      </c>
    </row>
    <row r="29" spans="1:6" ht="12.75" customHeight="1" hidden="1" outlineLevel="1">
      <c r="A29" s="66" t="s">
        <v>1222</v>
      </c>
      <c r="B29" s="68" t="s">
        <v>1223</v>
      </c>
      <c r="C29" s="68">
        <v>38.86</v>
      </c>
      <c r="D29" s="204">
        <f t="shared" si="0"/>
        <v>3567.348</v>
      </c>
      <c r="E29" s="15">
        <v>52.065753599999994</v>
      </c>
      <c r="F29" s="35">
        <f t="shared" si="1"/>
        <v>4779.636180479999</v>
      </c>
    </row>
    <row r="30" spans="1:6" ht="12.75" customHeight="1" hidden="1" outlineLevel="1">
      <c r="A30" s="66" t="s">
        <v>1224</v>
      </c>
      <c r="B30" s="68" t="s">
        <v>1225</v>
      </c>
      <c r="C30" s="68">
        <v>32.8</v>
      </c>
      <c r="D30" s="204">
        <f t="shared" si="0"/>
        <v>3011.0399999999995</v>
      </c>
      <c r="E30" s="15">
        <v>43.9570719</v>
      </c>
      <c r="F30" s="35">
        <f t="shared" si="1"/>
        <v>4035.2592004200005</v>
      </c>
    </row>
    <row r="31" spans="1:6" ht="12.75" customHeight="1" hidden="1" outlineLevel="1">
      <c r="A31" s="66" t="s">
        <v>1226</v>
      </c>
      <c r="B31" s="68" t="s">
        <v>1227</v>
      </c>
      <c r="C31" s="68">
        <v>36.91</v>
      </c>
      <c r="D31" s="204">
        <f t="shared" si="0"/>
        <v>3388.3379999999997</v>
      </c>
      <c r="E31" s="15">
        <v>49.45872330000001</v>
      </c>
      <c r="F31" s="35">
        <f t="shared" si="1"/>
        <v>4540.310798940001</v>
      </c>
    </row>
    <row r="32" spans="1:6" ht="12.75" customHeight="1" hidden="1" outlineLevel="1">
      <c r="A32" s="66" t="s">
        <v>1228</v>
      </c>
      <c r="B32" s="68" t="s">
        <v>1229</v>
      </c>
      <c r="C32" s="68">
        <v>30.79</v>
      </c>
      <c r="D32" s="204">
        <f t="shared" si="0"/>
        <v>2826.522</v>
      </c>
      <c r="E32" s="15">
        <v>41.2623855</v>
      </c>
      <c r="F32" s="35">
        <f t="shared" si="1"/>
        <v>3787.8869889000002</v>
      </c>
    </row>
    <row r="33" spans="1:6" ht="12.75" customHeight="1" hidden="1" outlineLevel="1">
      <c r="A33" s="66" t="s">
        <v>1230</v>
      </c>
      <c r="B33" s="68" t="s">
        <v>1231</v>
      </c>
      <c r="C33" s="68">
        <v>34.37</v>
      </c>
      <c r="D33" s="204">
        <f t="shared" si="0"/>
        <v>3155.1659999999997</v>
      </c>
      <c r="E33" s="15">
        <v>46.06229565</v>
      </c>
      <c r="F33" s="35">
        <f t="shared" si="1"/>
        <v>4228.518740670001</v>
      </c>
    </row>
    <row r="34" spans="1:6" ht="12.75" customHeight="1" hidden="1" outlineLevel="1">
      <c r="A34" s="66" t="s">
        <v>1232</v>
      </c>
      <c r="B34" s="68" t="s">
        <v>1233</v>
      </c>
      <c r="C34" s="68">
        <v>28.89</v>
      </c>
      <c r="D34" s="204">
        <f t="shared" si="0"/>
        <v>2652.102</v>
      </c>
      <c r="E34" s="15">
        <v>38.70804735000001</v>
      </c>
      <c r="F34" s="35">
        <f t="shared" si="1"/>
        <v>3553.398746730001</v>
      </c>
    </row>
    <row r="35" spans="1:6" ht="12.75" customHeight="1" hidden="1" outlineLevel="1">
      <c r="A35" s="66" t="s">
        <v>1234</v>
      </c>
      <c r="B35" s="68" t="s">
        <v>1235</v>
      </c>
      <c r="C35" s="68">
        <v>31.86</v>
      </c>
      <c r="D35" s="204">
        <f t="shared" si="0"/>
        <v>2924.748</v>
      </c>
      <c r="E35" s="15">
        <v>42.69393765000001</v>
      </c>
      <c r="F35" s="35">
        <f t="shared" si="1"/>
        <v>3919.303476270001</v>
      </c>
    </row>
    <row r="36" spans="1:6" ht="12.75" customHeight="1" hidden="1" outlineLevel="1">
      <c r="A36" s="66" t="s">
        <v>1236</v>
      </c>
      <c r="B36" s="68" t="s">
        <v>1237</v>
      </c>
      <c r="C36" s="68">
        <v>38.08</v>
      </c>
      <c r="D36" s="204">
        <f t="shared" si="0"/>
        <v>3495.7439999999997</v>
      </c>
      <c r="E36" s="15">
        <v>51.0306237</v>
      </c>
      <c r="F36" s="35">
        <f t="shared" si="1"/>
        <v>4684.61125566</v>
      </c>
    </row>
    <row r="37" spans="1:6" ht="12.75" customHeight="1" hidden="1" outlineLevel="1">
      <c r="A37" s="66" t="s">
        <v>1238</v>
      </c>
      <c r="B37" s="68" t="s">
        <v>1239</v>
      </c>
      <c r="C37" s="68">
        <v>29.31</v>
      </c>
      <c r="D37" s="204">
        <f t="shared" si="0"/>
        <v>2690.6580000000004</v>
      </c>
      <c r="E37" s="15">
        <v>39.26944035</v>
      </c>
      <c r="F37" s="35">
        <f t="shared" si="1"/>
        <v>3604.9346241300004</v>
      </c>
    </row>
    <row r="38" spans="1:6" ht="12.75" customHeight="1" hidden="1" outlineLevel="1">
      <c r="A38" s="66" t="s">
        <v>1240</v>
      </c>
      <c r="B38" s="68" t="s">
        <v>1241</v>
      </c>
      <c r="C38" s="68">
        <v>24.78</v>
      </c>
      <c r="D38" s="204">
        <f t="shared" si="0"/>
        <v>2274.8040000000005</v>
      </c>
      <c r="E38" s="15">
        <v>33.20639595</v>
      </c>
      <c r="F38" s="35">
        <f t="shared" si="1"/>
        <v>3048.3471482100003</v>
      </c>
    </row>
    <row r="39" spans="1:6" ht="12.75" customHeight="1" hidden="1" outlineLevel="1">
      <c r="A39" s="66" t="s">
        <v>1242</v>
      </c>
      <c r="B39" s="68" t="s">
        <v>1243</v>
      </c>
      <c r="C39" s="68">
        <v>26.56</v>
      </c>
      <c r="D39" s="204">
        <f t="shared" si="0"/>
        <v>2438.208</v>
      </c>
      <c r="E39" s="15">
        <v>35.5923162</v>
      </c>
      <c r="F39" s="35">
        <f t="shared" si="1"/>
        <v>3267.37462716</v>
      </c>
    </row>
    <row r="40" spans="1:6" ht="12.75" customHeight="1" hidden="1" outlineLevel="1">
      <c r="A40" s="66" t="s">
        <v>1244</v>
      </c>
      <c r="B40" s="68" t="s">
        <v>1245</v>
      </c>
      <c r="C40" s="68">
        <v>22.77</v>
      </c>
      <c r="D40" s="204">
        <f t="shared" si="0"/>
        <v>2090.286</v>
      </c>
      <c r="E40" s="15">
        <v>30.511709550000003</v>
      </c>
      <c r="F40" s="35">
        <f t="shared" si="1"/>
        <v>2800.9749366900005</v>
      </c>
    </row>
    <row r="41" spans="1:6" ht="12.75" customHeight="1" hidden="1" outlineLevel="1">
      <c r="A41" s="66" t="s">
        <v>1246</v>
      </c>
      <c r="B41" s="68" t="s">
        <v>1247</v>
      </c>
      <c r="C41" s="68">
        <v>24.05</v>
      </c>
      <c r="D41" s="204">
        <f t="shared" si="0"/>
        <v>2207.79</v>
      </c>
      <c r="E41" s="15">
        <v>32.2239582</v>
      </c>
      <c r="F41" s="35">
        <f t="shared" si="1"/>
        <v>2958.15936276</v>
      </c>
    </row>
    <row r="42" spans="1:6" ht="12.75" customHeight="1" hidden="1" outlineLevel="1">
      <c r="A42" s="66" t="s">
        <v>1248</v>
      </c>
      <c r="B42" s="68" t="s">
        <v>1249</v>
      </c>
      <c r="C42" s="68">
        <v>20.76</v>
      </c>
      <c r="D42" s="204">
        <f t="shared" si="0"/>
        <v>1905.768</v>
      </c>
      <c r="E42" s="15">
        <v>27.817023150000004</v>
      </c>
      <c r="F42" s="35">
        <f t="shared" si="1"/>
        <v>2553.60272517</v>
      </c>
    </row>
    <row r="43" spans="1:6" ht="12.75" customHeight="1" collapsed="1">
      <c r="A43" s="133" t="s">
        <v>56</v>
      </c>
      <c r="B43" s="134"/>
      <c r="C43" s="134"/>
      <c r="D43" s="139"/>
      <c r="E43" s="134"/>
      <c r="F43" s="135"/>
    </row>
    <row r="44" spans="1:6" ht="12.75" customHeight="1" hidden="1" outlineLevel="1">
      <c r="A44" s="66" t="s">
        <v>1250</v>
      </c>
      <c r="B44" s="68" t="s">
        <v>1251</v>
      </c>
      <c r="C44" s="68">
        <v>102.37</v>
      </c>
      <c r="D44" s="204">
        <f aca="true" t="shared" si="2" ref="D44:D54">C44*Курс16*1.02</f>
        <v>9397.566</v>
      </c>
      <c r="E44" s="15">
        <v>137.17637955</v>
      </c>
      <c r="F44" s="35">
        <f aca="true" t="shared" si="3" ref="F44:F54">E44*Курс16*1.02</f>
        <v>12592.791642690001</v>
      </c>
    </row>
    <row r="45" spans="1:6" ht="12.75" customHeight="1" hidden="1" outlineLevel="1">
      <c r="A45" s="66" t="s">
        <v>1252</v>
      </c>
      <c r="B45" s="68" t="s">
        <v>1253</v>
      </c>
      <c r="C45" s="68">
        <v>54.13</v>
      </c>
      <c r="D45" s="204">
        <f t="shared" si="2"/>
        <v>4969.134</v>
      </c>
      <c r="E45" s="15">
        <v>72.53197560000001</v>
      </c>
      <c r="F45" s="35">
        <f t="shared" si="3"/>
        <v>6658.4353600800005</v>
      </c>
    </row>
    <row r="46" spans="1:6" ht="12.75" customHeight="1" hidden="1" outlineLevel="1">
      <c r="A46" s="66" t="s">
        <v>1254</v>
      </c>
      <c r="B46" s="68" t="s">
        <v>1255</v>
      </c>
      <c r="C46" s="68">
        <v>50.55</v>
      </c>
      <c r="D46" s="204">
        <f t="shared" si="2"/>
        <v>4640.49</v>
      </c>
      <c r="E46" s="15">
        <v>67.73206545000001</v>
      </c>
      <c r="F46" s="35">
        <f t="shared" si="3"/>
        <v>6217.8036083100005</v>
      </c>
    </row>
    <row r="47" spans="1:6" ht="12.75" customHeight="1" hidden="1" outlineLevel="1">
      <c r="A47" s="66" t="s">
        <v>1256</v>
      </c>
      <c r="B47" s="68" t="s">
        <v>1257</v>
      </c>
      <c r="C47" s="68">
        <v>43.78</v>
      </c>
      <c r="D47" s="204">
        <f t="shared" si="2"/>
        <v>4019.0040000000004</v>
      </c>
      <c r="E47" s="15">
        <v>58.665568500000006</v>
      </c>
      <c r="F47" s="35">
        <f t="shared" si="3"/>
        <v>5385.4991883</v>
      </c>
    </row>
    <row r="48" spans="1:6" ht="12.75" customHeight="1" hidden="1" outlineLevel="1">
      <c r="A48" s="66" t="s">
        <v>1258</v>
      </c>
      <c r="B48" s="68" t="s">
        <v>1259</v>
      </c>
      <c r="C48" s="68">
        <v>37.12</v>
      </c>
      <c r="D48" s="204">
        <f t="shared" si="2"/>
        <v>3407.616</v>
      </c>
      <c r="E48" s="15">
        <v>49.7394198</v>
      </c>
      <c r="F48" s="35">
        <f t="shared" si="3"/>
        <v>4566.078737639999</v>
      </c>
    </row>
    <row r="49" spans="1:6" ht="12.75" customHeight="1" hidden="1" outlineLevel="1">
      <c r="A49" s="66" t="s">
        <v>1260</v>
      </c>
      <c r="B49" s="68" t="s">
        <v>1261</v>
      </c>
      <c r="C49" s="68">
        <v>42.59</v>
      </c>
      <c r="D49" s="204">
        <f t="shared" si="2"/>
        <v>3909.7620000000006</v>
      </c>
      <c r="E49" s="15">
        <v>57.06559845</v>
      </c>
      <c r="F49" s="35">
        <f t="shared" si="3"/>
        <v>5238.621937710001</v>
      </c>
    </row>
    <row r="50" spans="1:6" ht="12.75" customHeight="1" hidden="1" outlineLevel="1">
      <c r="A50" s="66" t="s">
        <v>1262</v>
      </c>
      <c r="B50" s="68" t="s">
        <v>1263</v>
      </c>
      <c r="C50" s="68">
        <v>36.89</v>
      </c>
      <c r="D50" s="204">
        <f t="shared" si="2"/>
        <v>3386.502</v>
      </c>
      <c r="E50" s="15">
        <v>49.430653649999996</v>
      </c>
      <c r="F50" s="35">
        <f t="shared" si="3"/>
        <v>4537.7340050699995</v>
      </c>
    </row>
    <row r="51" spans="1:6" ht="12.75" customHeight="1" hidden="1" outlineLevel="1">
      <c r="A51" s="66" t="s">
        <v>1264</v>
      </c>
      <c r="B51" s="68" t="s">
        <v>1265</v>
      </c>
      <c r="C51" s="68">
        <v>31.3</v>
      </c>
      <c r="D51" s="204">
        <f t="shared" si="2"/>
        <v>2873.34</v>
      </c>
      <c r="E51" s="15">
        <v>41.9360571</v>
      </c>
      <c r="F51" s="35">
        <f t="shared" si="3"/>
        <v>3849.73004178</v>
      </c>
    </row>
    <row r="52" spans="1:6" ht="12.75" customHeight="1" hidden="1" outlineLevel="1">
      <c r="A52" s="66" t="s">
        <v>1266</v>
      </c>
      <c r="B52" s="68" t="s">
        <v>1267</v>
      </c>
      <c r="C52" s="68">
        <v>38.77</v>
      </c>
      <c r="D52" s="204">
        <f t="shared" si="2"/>
        <v>3559.0860000000002</v>
      </c>
      <c r="E52" s="15">
        <v>51.956922150000004</v>
      </c>
      <c r="F52" s="35">
        <f t="shared" si="3"/>
        <v>4769.64545337</v>
      </c>
    </row>
    <row r="53" spans="1:6" ht="12.75" customHeight="1" hidden="1" outlineLevel="1">
      <c r="A53" s="66" t="s">
        <v>1268</v>
      </c>
      <c r="B53" s="68" t="s">
        <v>1269</v>
      </c>
      <c r="C53" s="68">
        <v>39.17</v>
      </c>
      <c r="D53" s="204">
        <f t="shared" si="2"/>
        <v>3595.806</v>
      </c>
      <c r="E53" s="15">
        <v>52.4902455</v>
      </c>
      <c r="F53" s="35">
        <f t="shared" si="3"/>
        <v>4818.604536899999</v>
      </c>
    </row>
    <row r="54" spans="1:6" ht="12.75" customHeight="1" hidden="1" outlineLevel="1">
      <c r="A54" s="66" t="s">
        <v>1270</v>
      </c>
      <c r="B54" s="68" t="s">
        <v>1271</v>
      </c>
      <c r="C54" s="68">
        <v>30.92</v>
      </c>
      <c r="D54" s="204">
        <f t="shared" si="2"/>
        <v>2838.456</v>
      </c>
      <c r="E54" s="15">
        <v>41.4308034</v>
      </c>
      <c r="F54" s="35">
        <f t="shared" si="3"/>
        <v>3803.34775212</v>
      </c>
    </row>
    <row r="55" spans="1:6" ht="12.75" customHeight="1" collapsed="1">
      <c r="A55" s="199" t="s">
        <v>431</v>
      </c>
      <c r="B55" s="200"/>
      <c r="C55" s="200"/>
      <c r="D55" s="206"/>
      <c r="E55" s="200"/>
      <c r="F55" s="201"/>
    </row>
    <row r="56" spans="1:6" ht="12.75" customHeight="1" hidden="1" outlineLevel="1">
      <c r="A56" s="66" t="s">
        <v>1272</v>
      </c>
      <c r="B56" s="68" t="s">
        <v>1273</v>
      </c>
      <c r="C56" s="68">
        <v>63.81</v>
      </c>
      <c r="D56" s="204">
        <f aca="true" t="shared" si="4" ref="D56:D63">C56*Курс16*1.02</f>
        <v>5857.758000000001</v>
      </c>
      <c r="E56" s="15">
        <v>85.50015390000002</v>
      </c>
      <c r="F56" s="35">
        <f aca="true" t="shared" si="5" ref="F56:F63">E56*Курс16*1.02</f>
        <v>7848.914128020002</v>
      </c>
    </row>
    <row r="57" spans="1:6" ht="12.75" customHeight="1" hidden="1" outlineLevel="1">
      <c r="A57" s="66" t="s">
        <v>1274</v>
      </c>
      <c r="B57" s="68" t="s">
        <v>1275</v>
      </c>
      <c r="C57" s="68">
        <v>59.53</v>
      </c>
      <c r="D57" s="204">
        <f t="shared" si="4"/>
        <v>5464.854</v>
      </c>
      <c r="E57" s="15">
        <v>79.77394530000001</v>
      </c>
      <c r="F57" s="35">
        <f t="shared" si="5"/>
        <v>7323.2481785400005</v>
      </c>
    </row>
    <row r="58" spans="1:6" ht="12.75" customHeight="1" hidden="1" outlineLevel="1">
      <c r="A58" s="66" t="s">
        <v>1276</v>
      </c>
      <c r="B58" s="68" t="s">
        <v>1277</v>
      </c>
      <c r="C58" s="68">
        <v>52.91</v>
      </c>
      <c r="D58" s="204">
        <f t="shared" si="4"/>
        <v>4857.138</v>
      </c>
      <c r="E58" s="15">
        <v>70.90393590000001</v>
      </c>
      <c r="F58" s="35">
        <f t="shared" si="5"/>
        <v>6508.981315620001</v>
      </c>
    </row>
    <row r="59" spans="1:6" ht="12.75" customHeight="1" hidden="1" outlineLevel="1">
      <c r="A59" s="66" t="s">
        <v>1278</v>
      </c>
      <c r="B59" s="68" t="s">
        <v>1279</v>
      </c>
      <c r="C59" s="68">
        <v>50.09</v>
      </c>
      <c r="D59" s="204">
        <f t="shared" si="4"/>
        <v>4598.262000000001</v>
      </c>
      <c r="E59" s="15">
        <v>67.11453315</v>
      </c>
      <c r="F59" s="35">
        <f t="shared" si="5"/>
        <v>6161.11414317</v>
      </c>
    </row>
    <row r="60" spans="1:6" ht="12.75" customHeight="1" hidden="1" outlineLevel="1">
      <c r="A60" s="66" t="s">
        <v>1280</v>
      </c>
      <c r="B60" s="68" t="s">
        <v>1281</v>
      </c>
      <c r="C60" s="68">
        <v>44.56</v>
      </c>
      <c r="D60" s="204">
        <f t="shared" si="4"/>
        <v>4090.608</v>
      </c>
      <c r="E60" s="15">
        <v>59.70414555</v>
      </c>
      <c r="F60" s="35">
        <f t="shared" si="5"/>
        <v>5480.840561489999</v>
      </c>
    </row>
    <row r="61" spans="1:6" ht="12.75" customHeight="1" hidden="1" outlineLevel="1">
      <c r="A61" s="66" t="s">
        <v>1282</v>
      </c>
      <c r="B61" s="68" t="s">
        <v>1283</v>
      </c>
      <c r="C61" s="68">
        <v>44.7</v>
      </c>
      <c r="D61" s="204">
        <f t="shared" si="4"/>
        <v>4103.460000000001</v>
      </c>
      <c r="E61" s="15">
        <v>59.90063310000001</v>
      </c>
      <c r="F61" s="35">
        <f t="shared" si="5"/>
        <v>5498.878118580001</v>
      </c>
    </row>
    <row r="62" spans="1:6" ht="12.75" customHeight="1" hidden="1" outlineLevel="1">
      <c r="A62" s="66" t="s">
        <v>1284</v>
      </c>
      <c r="B62" s="68" t="s">
        <v>1285</v>
      </c>
      <c r="C62" s="68">
        <v>37.08</v>
      </c>
      <c r="D62" s="204">
        <f t="shared" si="4"/>
        <v>3403.944</v>
      </c>
      <c r="E62" s="15">
        <v>49.6832805</v>
      </c>
      <c r="F62" s="35">
        <f t="shared" si="5"/>
        <v>4560.9251499</v>
      </c>
    </row>
    <row r="63" spans="1:6" ht="12.75" customHeight="1" hidden="1" outlineLevel="1">
      <c r="A63" s="66" t="s">
        <v>1286</v>
      </c>
      <c r="B63" s="68" t="s">
        <v>1287</v>
      </c>
      <c r="C63" s="68">
        <v>32.93</v>
      </c>
      <c r="D63" s="204">
        <f t="shared" si="4"/>
        <v>3022.9739999999997</v>
      </c>
      <c r="E63" s="15">
        <v>44.125489800000004</v>
      </c>
      <c r="F63" s="35">
        <f t="shared" si="5"/>
        <v>4050.7199636400005</v>
      </c>
    </row>
    <row r="64" spans="1:6" ht="12.75" customHeight="1" collapsed="1">
      <c r="A64" s="199" t="s">
        <v>452</v>
      </c>
      <c r="B64" s="200"/>
      <c r="C64" s="200"/>
      <c r="D64" s="206"/>
      <c r="E64" s="200"/>
      <c r="F64" s="201"/>
    </row>
    <row r="65" spans="1:6" ht="12.75" customHeight="1" hidden="1" outlineLevel="1">
      <c r="A65" s="66" t="s">
        <v>1288</v>
      </c>
      <c r="B65" s="88" t="s">
        <v>1289</v>
      </c>
      <c r="C65" s="88">
        <v>71.79</v>
      </c>
      <c r="D65" s="242">
        <f aca="true" t="shared" si="6" ref="D65:D72">C65*Курс16*1.02</f>
        <v>6590.322</v>
      </c>
      <c r="E65" s="15">
        <v>96.19469055000002</v>
      </c>
      <c r="F65" s="35">
        <f aca="true" t="shared" si="7" ref="F65:F72">E65*Курс16*1.02</f>
        <v>8830.672592490002</v>
      </c>
    </row>
    <row r="66" spans="1:6" ht="12.75" customHeight="1" hidden="1" outlineLevel="1">
      <c r="A66" s="66" t="s">
        <v>1290</v>
      </c>
      <c r="B66" s="68" t="s">
        <v>1291</v>
      </c>
      <c r="C66" s="68">
        <v>63.81</v>
      </c>
      <c r="D66" s="204">
        <f t="shared" si="6"/>
        <v>5857.758000000001</v>
      </c>
      <c r="E66" s="15">
        <v>85.50015390000002</v>
      </c>
      <c r="F66" s="35">
        <f t="shared" si="7"/>
        <v>7848.914128020002</v>
      </c>
    </row>
    <row r="67" spans="1:6" ht="12.75" customHeight="1" hidden="1" outlineLevel="1">
      <c r="A67" s="66" t="s">
        <v>1292</v>
      </c>
      <c r="B67" s="68" t="s">
        <v>1293</v>
      </c>
      <c r="C67" s="68">
        <v>60.37</v>
      </c>
      <c r="D67" s="204">
        <f t="shared" si="6"/>
        <v>5541.966</v>
      </c>
      <c r="E67" s="15">
        <v>80.89673130000001</v>
      </c>
      <c r="F67" s="35">
        <f t="shared" si="7"/>
        <v>7426.319933340001</v>
      </c>
    </row>
    <row r="68" spans="1:6" ht="12.75" customHeight="1" hidden="1" outlineLevel="1">
      <c r="A68" s="66" t="s">
        <v>1294</v>
      </c>
      <c r="B68" s="68" t="s">
        <v>1295</v>
      </c>
      <c r="C68" s="68">
        <v>53.75</v>
      </c>
      <c r="D68" s="204">
        <f t="shared" si="6"/>
        <v>4934.25</v>
      </c>
      <c r="E68" s="15">
        <v>72.02672190000001</v>
      </c>
      <c r="F68" s="35">
        <f t="shared" si="7"/>
        <v>6612.053070420001</v>
      </c>
    </row>
    <row r="69" spans="1:6" ht="12.75" customHeight="1" hidden="1" outlineLevel="1">
      <c r="A69" s="66" t="s">
        <v>1296</v>
      </c>
      <c r="B69" s="68" t="s">
        <v>1297</v>
      </c>
      <c r="C69" s="68">
        <v>52.6</v>
      </c>
      <c r="D69" s="204">
        <f t="shared" si="6"/>
        <v>4828.68</v>
      </c>
      <c r="E69" s="15">
        <v>70.48289115</v>
      </c>
      <c r="F69" s="35">
        <f t="shared" si="7"/>
        <v>6470.32940757</v>
      </c>
    </row>
    <row r="70" spans="1:6" ht="12.75" customHeight="1" hidden="1" outlineLevel="1">
      <c r="A70" s="66" t="s">
        <v>1298</v>
      </c>
      <c r="B70" s="68" t="s">
        <v>1299</v>
      </c>
      <c r="C70" s="68">
        <v>47.09</v>
      </c>
      <c r="D70" s="204">
        <f t="shared" si="6"/>
        <v>4322.862</v>
      </c>
      <c r="E70" s="15">
        <v>63.10057320000001</v>
      </c>
      <c r="F70" s="35">
        <f t="shared" si="7"/>
        <v>5792.63261976</v>
      </c>
    </row>
    <row r="71" spans="1:6" ht="12.75" customHeight="1" hidden="1" outlineLevel="1">
      <c r="A71" s="66" t="s">
        <v>1300</v>
      </c>
      <c r="B71" s="68" t="s">
        <v>1301</v>
      </c>
      <c r="C71" s="68">
        <v>38.77</v>
      </c>
      <c r="D71" s="204">
        <f t="shared" si="6"/>
        <v>3559.0860000000002</v>
      </c>
      <c r="E71" s="15">
        <v>51.956922150000004</v>
      </c>
      <c r="F71" s="35">
        <f t="shared" si="7"/>
        <v>4769.64545337</v>
      </c>
    </row>
    <row r="72" spans="1:6" ht="12.75" customHeight="1" hidden="1" outlineLevel="1">
      <c r="A72" s="66" t="s">
        <v>1302</v>
      </c>
      <c r="B72" s="68" t="s">
        <v>1303</v>
      </c>
      <c r="C72" s="68">
        <v>34.63</v>
      </c>
      <c r="D72" s="204">
        <f t="shared" si="6"/>
        <v>3179.0340000000006</v>
      </c>
      <c r="E72" s="15">
        <v>46.399131450000006</v>
      </c>
      <c r="F72" s="35">
        <f t="shared" si="7"/>
        <v>4259.440267110001</v>
      </c>
    </row>
    <row r="73" spans="1:6" ht="12.75" customHeight="1" collapsed="1">
      <c r="A73" s="133" t="s">
        <v>71</v>
      </c>
      <c r="B73" s="134"/>
      <c r="C73" s="134"/>
      <c r="D73" s="139"/>
      <c r="E73" s="134"/>
      <c r="F73" s="135"/>
    </row>
    <row r="74" spans="1:6" ht="12.75" customHeight="1" hidden="1" outlineLevel="1">
      <c r="A74" s="66" t="s">
        <v>1304</v>
      </c>
      <c r="B74" s="68" t="s">
        <v>1305</v>
      </c>
      <c r="C74" s="68">
        <v>22.66</v>
      </c>
      <c r="D74" s="204">
        <f aca="true" t="shared" si="8" ref="D74:D81">C74*Курс16*1.02</f>
        <v>2080.188</v>
      </c>
      <c r="E74" s="15">
        <v>30.362497199999996</v>
      </c>
      <c r="F74" s="35">
        <f aca="true" t="shared" si="9" ref="F74:F81">E74*Курс16*1.02</f>
        <v>2787.27724296</v>
      </c>
    </row>
    <row r="75" spans="1:6" ht="12.75" customHeight="1" hidden="1" outlineLevel="1">
      <c r="A75" s="66" t="s">
        <v>1306</v>
      </c>
      <c r="B75" s="68" t="s">
        <v>1307</v>
      </c>
      <c r="C75" s="68">
        <v>16.46</v>
      </c>
      <c r="D75" s="204">
        <f t="shared" si="8"/>
        <v>1511.028</v>
      </c>
      <c r="E75" s="15">
        <v>22.06176</v>
      </c>
      <c r="F75" s="35">
        <f t="shared" si="9"/>
        <v>2025.269568</v>
      </c>
    </row>
    <row r="76" spans="1:6" ht="12.75" customHeight="1" hidden="1" outlineLevel="1">
      <c r="A76" s="66" t="s">
        <v>1308</v>
      </c>
      <c r="B76" s="68" t="s">
        <v>1309</v>
      </c>
      <c r="C76" s="68">
        <v>13.29</v>
      </c>
      <c r="D76" s="204">
        <f t="shared" si="8"/>
        <v>1220.022</v>
      </c>
      <c r="E76" s="15">
        <v>17.8148712</v>
      </c>
      <c r="F76" s="35">
        <f t="shared" si="9"/>
        <v>1635.4051761599999</v>
      </c>
    </row>
    <row r="77" spans="1:6" ht="12.75" customHeight="1" hidden="1" outlineLevel="1">
      <c r="A77" s="66" t="s">
        <v>1310</v>
      </c>
      <c r="B77" s="68" t="s">
        <v>1311</v>
      </c>
      <c r="C77" s="68">
        <v>12.31</v>
      </c>
      <c r="D77" s="204">
        <f t="shared" si="8"/>
        <v>1130.0580000000002</v>
      </c>
      <c r="E77" s="15">
        <v>16.491165600000002</v>
      </c>
      <c r="F77" s="35">
        <f t="shared" si="9"/>
        <v>1513.8890020800002</v>
      </c>
    </row>
    <row r="78" spans="1:6" ht="12.75" customHeight="1" hidden="1" outlineLevel="1">
      <c r="A78" s="66" t="s">
        <v>1312</v>
      </c>
      <c r="B78" s="68" t="s">
        <v>1313</v>
      </c>
      <c r="C78" s="68">
        <v>10.35</v>
      </c>
      <c r="D78" s="204">
        <f t="shared" si="8"/>
        <v>950.13</v>
      </c>
      <c r="E78" s="15">
        <v>13.8713316</v>
      </c>
      <c r="F78" s="35">
        <f t="shared" si="9"/>
        <v>1273.38824088</v>
      </c>
    </row>
    <row r="79" spans="1:6" ht="12.75" customHeight="1" hidden="1" outlineLevel="1">
      <c r="A79" s="66" t="s">
        <v>1314</v>
      </c>
      <c r="B79" s="68" t="s">
        <v>1315</v>
      </c>
      <c r="C79" s="68">
        <v>12.29</v>
      </c>
      <c r="D79" s="204">
        <f t="shared" si="8"/>
        <v>1128.222</v>
      </c>
      <c r="E79" s="15">
        <v>16.4635884</v>
      </c>
      <c r="F79" s="35">
        <f t="shared" si="9"/>
        <v>1511.3574151199998</v>
      </c>
    </row>
    <row r="80" spans="1:6" ht="12.75" customHeight="1" hidden="1" outlineLevel="1">
      <c r="A80" s="66" t="s">
        <v>1316</v>
      </c>
      <c r="B80" s="68" t="s">
        <v>1317</v>
      </c>
      <c r="C80" s="68">
        <v>10.33</v>
      </c>
      <c r="D80" s="204">
        <f t="shared" si="8"/>
        <v>948.2940000000001</v>
      </c>
      <c r="E80" s="15">
        <v>13.8437544</v>
      </c>
      <c r="F80" s="35">
        <f t="shared" si="9"/>
        <v>1270.8566539199999</v>
      </c>
    </row>
    <row r="81" spans="1:6" ht="12.75" customHeight="1" hidden="1" outlineLevel="1">
      <c r="A81" s="66" t="s">
        <v>1318</v>
      </c>
      <c r="B81" s="68" t="s">
        <v>1319</v>
      </c>
      <c r="C81" s="68">
        <v>6.3</v>
      </c>
      <c r="D81" s="204">
        <f t="shared" si="8"/>
        <v>578.34</v>
      </c>
      <c r="E81" s="15">
        <v>8.4386232</v>
      </c>
      <c r="F81" s="35">
        <f t="shared" si="9"/>
        <v>774.66560976</v>
      </c>
    </row>
    <row r="82" spans="1:6" ht="12.75" customHeight="1" collapsed="1">
      <c r="A82" s="136" t="s">
        <v>120</v>
      </c>
      <c r="B82" s="137"/>
      <c r="C82" s="137"/>
      <c r="D82" s="139"/>
      <c r="E82" s="137"/>
      <c r="F82" s="138"/>
    </row>
    <row r="83" spans="1:6" ht="12.75" customHeight="1" hidden="1" outlineLevel="1">
      <c r="A83" s="66" t="s">
        <v>1320</v>
      </c>
      <c r="B83" s="68" t="s">
        <v>1321</v>
      </c>
      <c r="C83" s="68">
        <v>21.79</v>
      </c>
      <c r="D83" s="204">
        <f>C83*Курс16*1.02</f>
        <v>2000.322</v>
      </c>
      <c r="E83" s="15">
        <v>29.2042548</v>
      </c>
      <c r="F83" s="35">
        <f>E83*Курс16*1.02</f>
        <v>2680.95059064</v>
      </c>
    </row>
    <row r="84" spans="1:6" ht="12.75" customHeight="1" hidden="1" outlineLevel="1">
      <c r="A84" s="66" t="s">
        <v>1322</v>
      </c>
      <c r="B84" s="68" t="s">
        <v>1323</v>
      </c>
      <c r="C84" s="68">
        <v>17.43</v>
      </c>
      <c r="D84" s="204">
        <f>C84*Курс16*1.02</f>
        <v>1600.074</v>
      </c>
      <c r="E84" s="15">
        <v>23.3578884</v>
      </c>
      <c r="F84" s="35">
        <f>E84*Курс16*1.02</f>
        <v>2144.25415512</v>
      </c>
    </row>
    <row r="85" spans="1:6" ht="12.75" customHeight="1" collapsed="1">
      <c r="A85" s="136" t="s">
        <v>86</v>
      </c>
      <c r="B85" s="137"/>
      <c r="C85" s="137"/>
      <c r="D85" s="139"/>
      <c r="E85" s="137"/>
      <c r="F85" s="138"/>
    </row>
    <row r="86" spans="1:6" ht="12.75" customHeight="1" hidden="1" outlineLevel="1">
      <c r="A86" s="66" t="s">
        <v>1324</v>
      </c>
      <c r="B86" s="68" t="s">
        <v>1325</v>
      </c>
      <c r="C86" s="68">
        <v>68.5</v>
      </c>
      <c r="D86" s="204">
        <f>C86*Курс16*1.02</f>
        <v>6288.3</v>
      </c>
      <c r="E86" s="15">
        <v>91.78775550000002</v>
      </c>
      <c r="F86" s="35">
        <f>E86*Курс16*1.02</f>
        <v>8426.115954900002</v>
      </c>
    </row>
    <row r="87" spans="1:6" ht="12.75" customHeight="1" hidden="1" outlineLevel="1">
      <c r="A87" s="66" t="s">
        <v>1326</v>
      </c>
      <c r="B87" s="68" t="s">
        <v>1327</v>
      </c>
      <c r="C87" s="68">
        <v>49</v>
      </c>
      <c r="D87" s="204">
        <f>C87*Курс16*1.02</f>
        <v>4498.2</v>
      </c>
      <c r="E87" s="15">
        <v>65.65491135</v>
      </c>
      <c r="F87" s="35">
        <f>E87*Курс16*1.02</f>
        <v>6027.120861930001</v>
      </c>
    </row>
    <row r="88" spans="1:6" ht="12.75" customHeight="1" collapsed="1">
      <c r="A88" s="185" t="s">
        <v>497</v>
      </c>
      <c r="B88" s="186"/>
      <c r="C88" s="186"/>
      <c r="D88" s="207"/>
      <c r="E88" s="186"/>
      <c r="F88" s="187"/>
    </row>
    <row r="89" spans="1:6" ht="12.75" customHeight="1" hidden="1" outlineLevel="1">
      <c r="A89" s="66" t="s">
        <v>1328</v>
      </c>
      <c r="B89" s="68" t="s">
        <v>1329</v>
      </c>
      <c r="C89" s="68">
        <v>20.99</v>
      </c>
      <c r="D89" s="204">
        <f>C89*Курс16*1.02</f>
        <v>1926.8819999999998</v>
      </c>
      <c r="E89" s="15">
        <v>28.128743999999994</v>
      </c>
      <c r="F89" s="35">
        <f>E89*Курс16*1.02</f>
        <v>2582.2186991999997</v>
      </c>
    </row>
    <row r="90" spans="1:6" ht="12.75" customHeight="1" hidden="1" outlineLevel="1">
      <c r="A90" s="66" t="s">
        <v>1330</v>
      </c>
      <c r="B90" s="68" t="s">
        <v>1331</v>
      </c>
      <c r="C90" s="68">
        <v>12.27</v>
      </c>
      <c r="D90" s="204">
        <f>C90*Курс16*1.02</f>
        <v>1126.386</v>
      </c>
      <c r="E90" s="15">
        <v>16.4360112</v>
      </c>
      <c r="F90" s="35">
        <f>E90*Курс16*1.02</f>
        <v>1508.82582816</v>
      </c>
    </row>
    <row r="91" spans="1:6" ht="12.75" customHeight="1" hidden="1" outlineLevel="1">
      <c r="A91" s="66" t="s">
        <v>1332</v>
      </c>
      <c r="B91" s="68" t="s">
        <v>1333</v>
      </c>
      <c r="C91" s="68">
        <v>10</v>
      </c>
      <c r="D91" s="204">
        <f>C91*Курс16*1.02</f>
        <v>918</v>
      </c>
      <c r="E91" s="15">
        <v>13.4025192</v>
      </c>
      <c r="F91" s="35">
        <f>E91*Курс16*1.02</f>
        <v>1230.3512625600001</v>
      </c>
    </row>
    <row r="92" spans="1:6" ht="12.75" customHeight="1" hidden="1" outlineLevel="1">
      <c r="A92" s="66" t="s">
        <v>1334</v>
      </c>
      <c r="B92" s="68" t="s">
        <v>1335</v>
      </c>
      <c r="C92" s="68">
        <v>8.52</v>
      </c>
      <c r="D92" s="204">
        <f>C92*Курс16*1.02</f>
        <v>782.136</v>
      </c>
      <c r="E92" s="15">
        <v>11.416960799999998</v>
      </c>
      <c r="F92" s="35">
        <f>E92*Курс16*1.02</f>
        <v>1048.0770014399998</v>
      </c>
    </row>
    <row r="93" spans="1:6" ht="12.75" customHeight="1" collapsed="1">
      <c r="A93" s="199" t="s">
        <v>508</v>
      </c>
      <c r="B93" s="200"/>
      <c r="C93" s="200"/>
      <c r="D93" s="206"/>
      <c r="E93" s="200"/>
      <c r="F93" s="201"/>
    </row>
    <row r="94" spans="1:6" ht="12.75" customHeight="1" hidden="1" outlineLevel="1">
      <c r="A94" s="66" t="s">
        <v>1336</v>
      </c>
      <c r="B94" s="68" t="s">
        <v>1337</v>
      </c>
      <c r="C94" s="68">
        <v>143.74</v>
      </c>
      <c r="D94" s="204">
        <f>C94*Курс16*1.02</f>
        <v>13195.332</v>
      </c>
      <c r="E94" s="15">
        <v>192.61393830000003</v>
      </c>
      <c r="F94" s="35">
        <f>E94*Курс16*1.02</f>
        <v>17681.959535940005</v>
      </c>
    </row>
    <row r="95" spans="1:6" ht="12.75" customHeight="1" hidden="1" outlineLevel="1">
      <c r="A95" s="66" t="s">
        <v>1338</v>
      </c>
      <c r="B95" s="68" t="s">
        <v>1339</v>
      </c>
      <c r="C95" s="68">
        <v>129.1</v>
      </c>
      <c r="D95" s="204">
        <f>C95*Курс16*1.02</f>
        <v>11851.380000000001</v>
      </c>
      <c r="E95" s="15">
        <v>172.99325295000003</v>
      </c>
      <c r="F95" s="35">
        <f>E95*Курс16*1.02</f>
        <v>15880.780620810003</v>
      </c>
    </row>
    <row r="96" spans="1:6" ht="12.75" customHeight="1" collapsed="1">
      <c r="A96" s="199" t="s">
        <v>103</v>
      </c>
      <c r="B96" s="200"/>
      <c r="C96" s="200"/>
      <c r="D96" s="206"/>
      <c r="E96" s="200"/>
      <c r="F96" s="201"/>
    </row>
    <row r="97" spans="1:6" ht="12.75" customHeight="1" hidden="1" outlineLevel="1">
      <c r="A97" s="66" t="s">
        <v>1340</v>
      </c>
      <c r="B97" s="68" t="s">
        <v>1341</v>
      </c>
      <c r="C97" s="68">
        <v>43.14</v>
      </c>
      <c r="D97" s="204">
        <f>C97*Курс16*1.02</f>
        <v>3960.252</v>
      </c>
      <c r="E97" s="15">
        <v>57.801811199999996</v>
      </c>
      <c r="F97" s="35">
        <f>E97*Курс16*1.02</f>
        <v>5306.20626816</v>
      </c>
    </row>
    <row r="98" spans="1:6" ht="12.75" customHeight="1" hidden="1" outlineLevel="1">
      <c r="A98" s="66" t="s">
        <v>1342</v>
      </c>
      <c r="B98" s="68" t="s">
        <v>1343</v>
      </c>
      <c r="C98" s="68">
        <v>40.34</v>
      </c>
      <c r="D98" s="204">
        <f>C98*Курс16*1.02</f>
        <v>3703.2120000000004</v>
      </c>
      <c r="E98" s="15">
        <v>54.051311999999996</v>
      </c>
      <c r="F98" s="35">
        <f>E98*Курс16*1.02</f>
        <v>4961.910441599999</v>
      </c>
    </row>
    <row r="99" spans="1:6" ht="12.75" customHeight="1" hidden="1" outlineLevel="1">
      <c r="A99" s="66" t="s">
        <v>1344</v>
      </c>
      <c r="B99" s="68" t="s">
        <v>1345</v>
      </c>
      <c r="C99" s="68">
        <v>24.45</v>
      </c>
      <c r="D99" s="204">
        <f>C99*Курс16*1.02</f>
        <v>2244.51</v>
      </c>
      <c r="E99" s="15">
        <v>32.7617136</v>
      </c>
      <c r="F99" s="35">
        <f>E99*Курс16*1.02</f>
        <v>3007.52530848</v>
      </c>
    </row>
    <row r="100" spans="1:6" ht="12.75" customHeight="1" hidden="1" outlineLevel="1">
      <c r="A100" s="66" t="s">
        <v>1346</v>
      </c>
      <c r="B100" s="68" t="s">
        <v>1347</v>
      </c>
      <c r="C100" s="68">
        <v>10.91</v>
      </c>
      <c r="D100" s="204">
        <f>C100*Курс16*1.02</f>
        <v>1001.538</v>
      </c>
      <c r="E100" s="15">
        <v>14.615916</v>
      </c>
      <c r="F100" s="35">
        <f>E100*Курс16*1.02</f>
        <v>1341.7410888000002</v>
      </c>
    </row>
    <row r="101" spans="1:6" ht="12.75" customHeight="1" collapsed="1">
      <c r="A101" s="136" t="s">
        <v>125</v>
      </c>
      <c r="B101" s="137"/>
      <c r="C101" s="137"/>
      <c r="D101" s="139"/>
      <c r="E101" s="137"/>
      <c r="F101" s="138"/>
    </row>
    <row r="102" spans="1:6" ht="12.75" customHeight="1" hidden="1" outlineLevel="1">
      <c r="A102" s="65" t="s">
        <v>1348</v>
      </c>
      <c r="B102" s="88" t="s">
        <v>1349</v>
      </c>
      <c r="C102" s="88">
        <v>59.71</v>
      </c>
      <c r="D102" s="242">
        <f>C102*Курс16*1.02</f>
        <v>5481.378</v>
      </c>
      <c r="E102" s="64">
        <v>80.011384992</v>
      </c>
      <c r="F102" s="67">
        <f>E102*Курс16*1.02</f>
        <v>7345.045142265601</v>
      </c>
    </row>
    <row r="103" spans="1:6" ht="12.75" customHeight="1" hidden="1" outlineLevel="1">
      <c r="A103" s="65" t="s">
        <v>1350</v>
      </c>
      <c r="B103" s="88" t="s">
        <v>1351</v>
      </c>
      <c r="C103" s="88">
        <v>38.17</v>
      </c>
      <c r="D103" s="242">
        <f>C103*Курс16*1.02</f>
        <v>3504.0060000000003</v>
      </c>
      <c r="E103" s="64">
        <v>51.153775595999996</v>
      </c>
      <c r="F103" s="67">
        <f>E103*Курс16*1.02</f>
        <v>4695.916599712799</v>
      </c>
    </row>
    <row r="104" spans="1:6" ht="12.75" customHeight="1" hidden="1" outlineLevel="1">
      <c r="A104" s="65" t="s">
        <v>1352</v>
      </c>
      <c r="B104" s="88" t="s">
        <v>1353</v>
      </c>
      <c r="C104" s="88">
        <v>29.14</v>
      </c>
      <c r="D104" s="242">
        <f>C104*Курс16*1.02</f>
        <v>2675.052</v>
      </c>
      <c r="E104" s="64">
        <v>39.050142516</v>
      </c>
      <c r="F104" s="67">
        <f>E104*Курс16*1.02</f>
        <v>3584.8030829688</v>
      </c>
    </row>
    <row r="105" spans="1:6" ht="12.75" customHeight="1" hidden="1" outlineLevel="1">
      <c r="A105" s="65" t="s">
        <v>1354</v>
      </c>
      <c r="B105" s="88" t="s">
        <v>1355</v>
      </c>
      <c r="C105" s="88">
        <v>43.36</v>
      </c>
      <c r="D105" s="242">
        <f>C105*Курс16*1.02</f>
        <v>3980.4480000000003</v>
      </c>
      <c r="E105" s="64">
        <v>58.09743878399999</v>
      </c>
      <c r="F105" s="67">
        <f>E105*Курс16*1.02</f>
        <v>5333.344880371199</v>
      </c>
    </row>
    <row r="106" spans="1:6" ht="12.75" customHeight="1" collapsed="1">
      <c r="A106" s="199" t="s">
        <v>140</v>
      </c>
      <c r="B106" s="200"/>
      <c r="C106" s="200"/>
      <c r="D106" s="206"/>
      <c r="E106" s="200"/>
      <c r="F106" s="201"/>
    </row>
    <row r="107" spans="1:6" ht="12.75" customHeight="1" hidden="1" outlineLevel="1">
      <c r="A107" s="13" t="s">
        <v>1356</v>
      </c>
      <c r="B107" s="68" t="s">
        <v>1357</v>
      </c>
      <c r="C107" s="68">
        <v>33.71</v>
      </c>
      <c r="D107" s="204">
        <f>C107*Курс16*1.02</f>
        <v>3094.578</v>
      </c>
      <c r="E107" s="15">
        <v>45.165662388</v>
      </c>
      <c r="F107" s="35">
        <f>E107*Курс16*1.02</f>
        <v>4146.2078072184</v>
      </c>
    </row>
    <row r="108" spans="1:6" ht="12.75" customHeight="1" hidden="1" outlineLevel="1">
      <c r="A108" s="13" t="s">
        <v>1358</v>
      </c>
      <c r="B108" s="68" t="s">
        <v>1359</v>
      </c>
      <c r="C108" s="68">
        <v>30.62</v>
      </c>
      <c r="D108" s="204">
        <f>C108*Курс16*1.02</f>
        <v>2810.916</v>
      </c>
      <c r="E108" s="15">
        <v>41.024945808000005</v>
      </c>
      <c r="F108" s="35">
        <f>E108*Курс16*1.02</f>
        <v>3766.0900251744006</v>
      </c>
    </row>
    <row r="109" spans="1:6" ht="12.75" customHeight="1" hidden="1" outlineLevel="1">
      <c r="A109" s="13" t="s">
        <v>1360</v>
      </c>
      <c r="B109" s="68" t="s">
        <v>1361</v>
      </c>
      <c r="C109" s="68">
        <v>6.23</v>
      </c>
      <c r="D109" s="204">
        <f>C109*Курс16*1.02</f>
        <v>571.9140000000001</v>
      </c>
      <c r="E109" s="15">
        <v>8.345136492</v>
      </c>
      <c r="F109" s="35">
        <f>E109*Курс16*1.02</f>
        <v>766.0835299656</v>
      </c>
    </row>
    <row r="110" spans="1:6" ht="12.75" customHeight="1" hidden="1" outlineLevel="1">
      <c r="A110" s="13" t="s">
        <v>1362</v>
      </c>
      <c r="B110" s="68" t="s">
        <v>1363</v>
      </c>
      <c r="C110" s="68">
        <v>5.97</v>
      </c>
      <c r="D110" s="204">
        <f>C110*Курс16*1.02</f>
        <v>548.0459999999999</v>
      </c>
      <c r="E110" s="15">
        <v>7.994768166</v>
      </c>
      <c r="F110" s="35">
        <f>E110*Курс16*1.02</f>
        <v>733.9197176388</v>
      </c>
    </row>
    <row r="111" spans="1:6" ht="12.75" customHeight="1" hidden="1" outlineLevel="1">
      <c r="A111" s="13" t="s">
        <v>1364</v>
      </c>
      <c r="B111" s="68" t="s">
        <v>1365</v>
      </c>
      <c r="C111" s="68">
        <v>6.04</v>
      </c>
      <c r="D111" s="204">
        <f>C111*Курс16*1.02</f>
        <v>554.472</v>
      </c>
      <c r="E111" s="15">
        <v>8.090323164</v>
      </c>
      <c r="F111" s="35">
        <f>E111*Курс16*1.02</f>
        <v>742.6916664552001</v>
      </c>
    </row>
    <row r="112" spans="1:6" ht="12.75" customHeight="1" collapsed="1">
      <c r="A112" s="210" t="s">
        <v>149</v>
      </c>
      <c r="B112" s="211"/>
      <c r="C112" s="211"/>
      <c r="D112" s="231"/>
      <c r="E112" s="211"/>
      <c r="F112" s="212"/>
    </row>
    <row r="113" spans="1:6" ht="12.75" customHeight="1" hidden="1" outlineLevel="1">
      <c r="A113" s="13" t="s">
        <v>1366</v>
      </c>
      <c r="B113" s="68" t="s">
        <v>1367</v>
      </c>
      <c r="C113" s="68">
        <v>7.61</v>
      </c>
      <c r="D113" s="204">
        <f>C113*Курс16*1.02</f>
        <v>698.598</v>
      </c>
      <c r="E113" s="15">
        <v>10.19253312</v>
      </c>
      <c r="F113" s="35">
        <f>E113*Курс16*1.02</f>
        <v>935.674540416</v>
      </c>
    </row>
    <row r="114" spans="1:6" ht="12.75" customHeight="1" hidden="1" outlineLevel="1">
      <c r="A114" s="13" t="s">
        <v>1368</v>
      </c>
      <c r="B114" s="68" t="s">
        <v>1369</v>
      </c>
      <c r="C114" s="68">
        <v>6.66</v>
      </c>
      <c r="D114" s="204">
        <f>C114*Курс16*1.02</f>
        <v>611.388</v>
      </c>
      <c r="E114" s="15">
        <v>8.91846648</v>
      </c>
      <c r="F114" s="35">
        <f>E114*Курс16*1.02</f>
        <v>818.7152228639999</v>
      </c>
    </row>
    <row r="115" spans="1:6" ht="12.75" customHeight="1" collapsed="1">
      <c r="A115" s="199" t="s">
        <v>157</v>
      </c>
      <c r="B115" s="200"/>
      <c r="C115" s="200"/>
      <c r="D115" s="206"/>
      <c r="E115" s="200"/>
      <c r="F115" s="201"/>
    </row>
    <row r="116" spans="1:6" ht="12.75" customHeight="1" hidden="1" outlineLevel="1">
      <c r="A116" s="13" t="s">
        <v>1370</v>
      </c>
      <c r="B116" s="68" t="s">
        <v>1371</v>
      </c>
      <c r="C116" s="68">
        <v>17.59</v>
      </c>
      <c r="D116" s="204">
        <f>C116*Курс16*1.02</f>
        <v>1614.762</v>
      </c>
      <c r="E116" s="15">
        <v>23.57023284</v>
      </c>
      <c r="F116" s="35">
        <f>E116*Курс16*1.02</f>
        <v>2163.747374712</v>
      </c>
    </row>
    <row r="117" spans="1:6" ht="12.75" customHeight="1" hidden="1" outlineLevel="1">
      <c r="A117" s="13" t="s">
        <v>1372</v>
      </c>
      <c r="B117" s="68" t="s">
        <v>1373</v>
      </c>
      <c r="C117" s="68">
        <v>14.21</v>
      </c>
      <c r="D117" s="204">
        <f>C117*Курс16*1.02</f>
        <v>1304.478</v>
      </c>
      <c r="E117" s="15">
        <v>19.047296268000004</v>
      </c>
      <c r="F117" s="35">
        <f>E117*Курс16*1.02</f>
        <v>1748.5417974024003</v>
      </c>
    </row>
    <row r="118" spans="1:6" ht="12.75" customHeight="1" hidden="1" outlineLevel="1">
      <c r="A118" s="13" t="s">
        <v>1374</v>
      </c>
      <c r="B118" s="68" t="s">
        <v>1375</v>
      </c>
      <c r="C118" s="68">
        <v>7.06</v>
      </c>
      <c r="D118" s="204">
        <f>C118*Курс16*1.02</f>
        <v>648.108</v>
      </c>
      <c r="E118" s="15">
        <v>9.459944802</v>
      </c>
      <c r="F118" s="35">
        <f>E118*Курс16*1.02</f>
        <v>868.4229328236</v>
      </c>
    </row>
    <row r="119" spans="1:6" ht="12.75" customHeight="1" collapsed="1">
      <c r="A119" s="199" t="s">
        <v>549</v>
      </c>
      <c r="B119" s="200"/>
      <c r="C119" s="200"/>
      <c r="D119" s="206"/>
      <c r="E119" s="200"/>
      <c r="F119" s="201"/>
    </row>
    <row r="120" spans="1:6" ht="12.75" customHeight="1" hidden="1" outlineLevel="1">
      <c r="A120" s="13" t="s">
        <v>1376</v>
      </c>
      <c r="B120" s="68" t="s">
        <v>1377</v>
      </c>
      <c r="C120" s="68">
        <v>38.32</v>
      </c>
      <c r="D120" s="204">
        <f>C120*Курс16*1.02</f>
        <v>3517.7760000000003</v>
      </c>
      <c r="E120" s="15">
        <v>51.344885592</v>
      </c>
      <c r="F120" s="35">
        <f>E120*Курс16*1.02</f>
        <v>4713.4604973456</v>
      </c>
    </row>
    <row r="121" spans="1:6" ht="12.75" customHeight="1" collapsed="1">
      <c r="A121" s="210" t="s">
        <v>167</v>
      </c>
      <c r="B121" s="211"/>
      <c r="C121" s="211"/>
      <c r="D121" s="231"/>
      <c r="E121" s="211"/>
      <c r="F121" s="212"/>
    </row>
    <row r="122" spans="1:6" ht="12.75" customHeight="1" hidden="1" outlineLevel="1">
      <c r="A122" s="13" t="s">
        <v>1378</v>
      </c>
      <c r="B122" s="61" t="s">
        <v>1379</v>
      </c>
      <c r="C122" s="61">
        <v>152.19</v>
      </c>
      <c r="D122" s="205">
        <f>C122*Курс16*1.02</f>
        <v>13971.042000000001</v>
      </c>
      <c r="E122" s="15">
        <v>203.93733360000004</v>
      </c>
      <c r="F122" s="35">
        <f>E122*Курс16*1.02</f>
        <v>18721.447224480005</v>
      </c>
    </row>
    <row r="123" spans="1:6" ht="12.75" customHeight="1" collapsed="1">
      <c r="A123" s="142" t="s">
        <v>554</v>
      </c>
      <c r="B123" s="143"/>
      <c r="C123" s="143"/>
      <c r="D123" s="145"/>
      <c r="E123" s="143"/>
      <c r="F123" s="144"/>
    </row>
    <row r="124" spans="1:6" ht="12.75" customHeight="1" hidden="1" outlineLevel="1">
      <c r="A124" s="13" t="s">
        <v>555</v>
      </c>
      <c r="B124" s="73" t="s">
        <v>556</v>
      </c>
      <c r="C124" s="73">
        <v>72.74</v>
      </c>
      <c r="D124" s="204">
        <f aca="true" t="shared" si="10" ref="D124:D135">C124*Курс16*1.02</f>
        <v>6677.531999999999</v>
      </c>
      <c r="E124" s="15">
        <v>97.46609796000001</v>
      </c>
      <c r="F124" s="35">
        <f aca="true" t="shared" si="11" ref="F124:F135">E124*Курс16*1.02</f>
        <v>8947.387792728001</v>
      </c>
    </row>
    <row r="125" spans="1:6" ht="12.75" customHeight="1" hidden="1" outlineLevel="1">
      <c r="A125" s="13" t="s">
        <v>557</v>
      </c>
      <c r="B125" s="73" t="s">
        <v>558</v>
      </c>
      <c r="C125" s="73">
        <v>48.49</v>
      </c>
      <c r="D125" s="204">
        <f t="shared" si="10"/>
        <v>4451.3820000000005</v>
      </c>
      <c r="E125" s="15">
        <v>64.97739864</v>
      </c>
      <c r="F125" s="35">
        <f t="shared" si="11"/>
        <v>5964.925195152001</v>
      </c>
    </row>
    <row r="126" spans="1:6" ht="12.75" customHeight="1" hidden="1" outlineLevel="1">
      <c r="A126" s="13" t="s">
        <v>559</v>
      </c>
      <c r="B126" s="73" t="s">
        <v>560</v>
      </c>
      <c r="C126" s="73">
        <v>49.68</v>
      </c>
      <c r="D126" s="204">
        <f t="shared" si="10"/>
        <v>4560.624</v>
      </c>
      <c r="E126" s="15">
        <v>66.56998194</v>
      </c>
      <c r="F126" s="35">
        <f t="shared" si="11"/>
        <v>6111.124342092001</v>
      </c>
    </row>
    <row r="127" spans="1:6" ht="12.75" customHeight="1" hidden="1" outlineLevel="1">
      <c r="A127" s="13" t="s">
        <v>561</v>
      </c>
      <c r="B127" s="73" t="s">
        <v>562</v>
      </c>
      <c r="C127" s="73">
        <v>32.8</v>
      </c>
      <c r="D127" s="204">
        <f t="shared" si="10"/>
        <v>3011.0399999999995</v>
      </c>
      <c r="E127" s="15">
        <v>43.95529908000001</v>
      </c>
      <c r="F127" s="35">
        <f t="shared" si="11"/>
        <v>4035.096455544001</v>
      </c>
    </row>
    <row r="128" spans="1:6" ht="12.75" customHeight="1" hidden="1" outlineLevel="1">
      <c r="A128" s="13" t="s">
        <v>563</v>
      </c>
      <c r="B128" s="73" t="s">
        <v>564</v>
      </c>
      <c r="C128" s="73">
        <v>36.84</v>
      </c>
      <c r="D128" s="204">
        <f t="shared" si="10"/>
        <v>3381.9120000000003</v>
      </c>
      <c r="E128" s="15">
        <v>49.3700823</v>
      </c>
      <c r="F128" s="35">
        <f t="shared" si="11"/>
        <v>4532.173555140001</v>
      </c>
    </row>
    <row r="129" spans="1:6" ht="12.75" customHeight="1" hidden="1" outlineLevel="1">
      <c r="A129" s="13" t="s">
        <v>565</v>
      </c>
      <c r="B129" s="73" t="s">
        <v>566</v>
      </c>
      <c r="C129" s="73">
        <v>24.51</v>
      </c>
      <c r="D129" s="204">
        <f t="shared" si="10"/>
        <v>2250.018</v>
      </c>
      <c r="E129" s="15">
        <v>32.839067646000004</v>
      </c>
      <c r="F129" s="35">
        <f t="shared" si="11"/>
        <v>3014.6264099028003</v>
      </c>
    </row>
    <row r="130" spans="1:6" ht="12.75" customHeight="1" hidden="1" outlineLevel="1">
      <c r="A130" s="13" t="s">
        <v>567</v>
      </c>
      <c r="B130" s="73" t="s">
        <v>568</v>
      </c>
      <c r="C130" s="73">
        <v>29.36</v>
      </c>
      <c r="D130" s="204">
        <f t="shared" si="10"/>
        <v>2695.248</v>
      </c>
      <c r="E130" s="15">
        <v>39.33680751</v>
      </c>
      <c r="F130" s="35">
        <f t="shared" si="11"/>
        <v>3611.1189294180003</v>
      </c>
    </row>
    <row r="131" spans="1:6" ht="12.75" customHeight="1" hidden="1" outlineLevel="1">
      <c r="A131" s="13" t="s">
        <v>569</v>
      </c>
      <c r="B131" s="73" t="s">
        <v>570</v>
      </c>
      <c r="C131" s="73">
        <v>21.39</v>
      </c>
      <c r="D131" s="204">
        <f t="shared" si="10"/>
        <v>1963.602</v>
      </c>
      <c r="E131" s="15">
        <v>28.666499400000003</v>
      </c>
      <c r="F131" s="35">
        <f t="shared" si="11"/>
        <v>2631.5846449200003</v>
      </c>
    </row>
    <row r="132" spans="1:6" ht="12.75" customHeight="1" hidden="1" outlineLevel="1">
      <c r="A132" s="13" t="s">
        <v>571</v>
      </c>
      <c r="B132" s="73" t="s">
        <v>572</v>
      </c>
      <c r="C132" s="73">
        <v>13.91</v>
      </c>
      <c r="D132" s="204">
        <f t="shared" si="10"/>
        <v>1276.938</v>
      </c>
      <c r="E132" s="15">
        <v>18.63322461</v>
      </c>
      <c r="F132" s="35">
        <f t="shared" si="11"/>
        <v>1710.530019198</v>
      </c>
    </row>
    <row r="133" spans="1:6" ht="12.75" customHeight="1" hidden="1" outlineLevel="1">
      <c r="A133" s="13" t="s">
        <v>573</v>
      </c>
      <c r="B133" s="73" t="s">
        <v>574</v>
      </c>
      <c r="C133" s="73">
        <v>9.27</v>
      </c>
      <c r="D133" s="204">
        <f t="shared" si="10"/>
        <v>850.986</v>
      </c>
      <c r="E133" s="15">
        <v>12.42214974</v>
      </c>
      <c r="F133" s="35">
        <f t="shared" si="11"/>
        <v>1140.3533461319998</v>
      </c>
    </row>
    <row r="134" spans="1:6" ht="12.75" customHeight="1" hidden="1" outlineLevel="1">
      <c r="A134" s="13" t="s">
        <v>575</v>
      </c>
      <c r="B134" s="73" t="s">
        <v>576</v>
      </c>
      <c r="C134" s="73">
        <v>21.23</v>
      </c>
      <c r="D134" s="204">
        <f t="shared" si="10"/>
        <v>1948.914</v>
      </c>
      <c r="E134" s="15">
        <v>28.443537738</v>
      </c>
      <c r="F134" s="35">
        <f t="shared" si="11"/>
        <v>2611.1167643484</v>
      </c>
    </row>
    <row r="135" spans="1:6" ht="12.75" customHeight="1" hidden="1" outlineLevel="1">
      <c r="A135" s="13" t="s">
        <v>577</v>
      </c>
      <c r="B135" s="73" t="s">
        <v>578</v>
      </c>
      <c r="C135" s="73">
        <v>16.16</v>
      </c>
      <c r="D135" s="204">
        <f t="shared" si="10"/>
        <v>1483.488</v>
      </c>
      <c r="E135" s="15">
        <v>21.65913288</v>
      </c>
      <c r="F135" s="35">
        <f t="shared" si="11"/>
        <v>1988.3083983840002</v>
      </c>
    </row>
    <row r="136" spans="1:6" ht="12.75" customHeight="1" collapsed="1">
      <c r="A136" s="142" t="s">
        <v>818</v>
      </c>
      <c r="B136" s="143"/>
      <c r="C136" s="143"/>
      <c r="D136" s="143"/>
      <c r="E136" s="143"/>
      <c r="F136" s="144"/>
    </row>
    <row r="137" spans="1:6" ht="12.75" customHeight="1" hidden="1" outlineLevel="1">
      <c r="A137" s="51" t="s">
        <v>579</v>
      </c>
      <c r="B137" s="259" t="s">
        <v>580</v>
      </c>
      <c r="C137" s="232"/>
      <c r="D137" s="204">
        <v>2153</v>
      </c>
      <c r="E137" s="53"/>
      <c r="F137" s="35">
        <v>2884.618</v>
      </c>
    </row>
    <row r="138" spans="1:6" ht="12.75" customHeight="1" hidden="1" outlineLevel="1">
      <c r="A138" s="51" t="s">
        <v>581</v>
      </c>
      <c r="B138" s="259" t="s">
        <v>582</v>
      </c>
      <c r="C138" s="232"/>
      <c r="D138" s="204">
        <v>1471</v>
      </c>
      <c r="E138" s="53"/>
      <c r="F138" s="35">
        <v>1970.604</v>
      </c>
    </row>
    <row r="139" spans="1:6" ht="12.75" customHeight="1" hidden="1" outlineLevel="1">
      <c r="A139" s="51" t="s">
        <v>583</v>
      </c>
      <c r="B139" s="259" t="s">
        <v>584</v>
      </c>
      <c r="C139" s="232"/>
      <c r="D139" s="204">
        <v>1503</v>
      </c>
      <c r="E139" s="53"/>
      <c r="F139" s="35">
        <v>2013.886</v>
      </c>
    </row>
    <row r="140" spans="1:6" ht="12.75" customHeight="1" hidden="1" outlineLevel="1">
      <c r="A140" s="51" t="s">
        <v>585</v>
      </c>
      <c r="B140" s="259" t="s">
        <v>586</v>
      </c>
      <c r="C140" s="232"/>
      <c r="D140" s="204">
        <v>1026</v>
      </c>
      <c r="E140" s="53"/>
      <c r="F140" s="35">
        <v>1374.8400000000001</v>
      </c>
    </row>
    <row r="141" spans="1:6" ht="12.75" customHeight="1" hidden="1" outlineLevel="1">
      <c r="A141" s="51" t="s">
        <v>587</v>
      </c>
      <c r="B141" s="259" t="s">
        <v>588</v>
      </c>
      <c r="C141" s="232"/>
      <c r="D141" s="204">
        <v>1070</v>
      </c>
      <c r="E141" s="53"/>
      <c r="F141" s="35">
        <v>1433.3980000000001</v>
      </c>
    </row>
    <row r="142" spans="1:6" ht="12.75" customHeight="1" hidden="1" outlineLevel="1">
      <c r="A142" s="51" t="s">
        <v>589</v>
      </c>
      <c r="B142" s="259" t="s">
        <v>590</v>
      </c>
      <c r="C142" s="232"/>
      <c r="D142" s="204">
        <v>730</v>
      </c>
      <c r="E142" s="53"/>
      <c r="F142" s="35">
        <v>977.664</v>
      </c>
    </row>
    <row r="143" spans="1:6" ht="12.75" customHeight="1" hidden="1" outlineLevel="1">
      <c r="A143" s="51" t="s">
        <v>591</v>
      </c>
      <c r="B143" s="259" t="s">
        <v>592</v>
      </c>
      <c r="C143" s="232"/>
      <c r="D143" s="204">
        <v>853</v>
      </c>
      <c r="E143" s="53"/>
      <c r="F143" s="35">
        <v>1143.154</v>
      </c>
    </row>
    <row r="144" spans="1:6" ht="12.75" customHeight="1" hidden="1" outlineLevel="1">
      <c r="A144" s="51" t="s">
        <v>593</v>
      </c>
      <c r="B144" s="259" t="s">
        <v>594</v>
      </c>
      <c r="C144" s="232"/>
      <c r="D144" s="204">
        <v>686</v>
      </c>
      <c r="E144" s="53"/>
      <c r="F144" s="35">
        <v>919.106</v>
      </c>
    </row>
    <row r="145" spans="1:6" ht="12.75" customHeight="1" hidden="1" outlineLevel="1">
      <c r="A145" s="51" t="s">
        <v>595</v>
      </c>
      <c r="B145" s="259" t="s">
        <v>596</v>
      </c>
      <c r="C145" s="232"/>
      <c r="D145" s="204">
        <v>420</v>
      </c>
      <c r="E145" s="53"/>
      <c r="F145" s="35">
        <v>562.666</v>
      </c>
    </row>
    <row r="146" spans="1:6" ht="12.75" customHeight="1" hidden="1" outlineLevel="1">
      <c r="A146" s="51" t="s">
        <v>597</v>
      </c>
      <c r="B146" s="259" t="s">
        <v>598</v>
      </c>
      <c r="C146" s="232"/>
      <c r="D146" s="204">
        <v>285</v>
      </c>
      <c r="E146" s="53"/>
      <c r="F146" s="35">
        <v>381.90000000000003</v>
      </c>
    </row>
    <row r="147" spans="1:6" ht="12.75" customHeight="1" hidden="1" outlineLevel="1">
      <c r="A147" s="51" t="s">
        <v>599</v>
      </c>
      <c r="B147" s="259" t="s">
        <v>600</v>
      </c>
      <c r="C147" s="232"/>
      <c r="D147" s="204">
        <v>551</v>
      </c>
      <c r="E147" s="53"/>
      <c r="F147" s="35">
        <v>738.34</v>
      </c>
    </row>
    <row r="148" spans="1:6" ht="12.75" customHeight="1" hidden="1" outlineLevel="1">
      <c r="A148" s="51" t="s">
        <v>601</v>
      </c>
      <c r="B148" s="259" t="s">
        <v>602</v>
      </c>
      <c r="C148" s="232"/>
      <c r="D148" s="204">
        <v>391</v>
      </c>
      <c r="E148" s="53"/>
      <c r="F148" s="35">
        <v>524.476</v>
      </c>
    </row>
    <row r="149" ht="12.75" customHeight="1" collapsed="1"/>
    <row r="150" ht="12.75" customHeight="1">
      <c r="A150" s="39" t="s">
        <v>3601</v>
      </c>
    </row>
    <row r="151" ht="12.75" customHeight="1">
      <c r="A151" s="1" t="s">
        <v>603</v>
      </c>
    </row>
    <row r="152" ht="12.75" customHeight="1">
      <c r="A152" s="1" t="s">
        <v>187</v>
      </c>
    </row>
    <row r="153" ht="12.75" customHeight="1">
      <c r="A153" s="1" t="s">
        <v>604</v>
      </c>
    </row>
    <row r="154" ht="12.75" customHeight="1">
      <c r="A154" s="1" t="s">
        <v>188</v>
      </c>
    </row>
    <row r="155" ht="12.75" customHeight="1">
      <c r="A155" s="1" t="s">
        <v>605</v>
      </c>
    </row>
    <row r="156" ht="12.75" customHeight="1">
      <c r="A156" s="1" t="s">
        <v>606</v>
      </c>
    </row>
    <row r="157" ht="12.75" customHeight="1">
      <c r="A157" s="1" t="s">
        <v>607</v>
      </c>
    </row>
    <row r="159" ht="12.75" customHeight="1">
      <c r="A159" s="23" t="s">
        <v>3674</v>
      </c>
    </row>
    <row r="160" ht="12.75" customHeight="1">
      <c r="A160" s="23" t="s">
        <v>3599</v>
      </c>
    </row>
    <row r="161" ht="12.75" customHeight="1">
      <c r="A161" s="23" t="s">
        <v>3600</v>
      </c>
    </row>
    <row r="162" ht="12.75" customHeight="1">
      <c r="A162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orientation="portrait" paperSize="9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3657</v>
      </c>
      <c r="B4" s="387"/>
      <c r="C4" s="387"/>
      <c r="D4" s="387"/>
      <c r="E4" s="387"/>
      <c r="F4" s="321" t="s">
        <v>3731</v>
      </c>
    </row>
    <row r="5" spans="1:6" s="40" customFormat="1" ht="12.75" customHeight="1">
      <c r="A5" s="1"/>
      <c r="B5" s="1"/>
      <c r="C5" s="1"/>
      <c r="D5" s="1"/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302" t="s">
        <v>0</v>
      </c>
      <c r="B8" s="302" t="s">
        <v>3595</v>
      </c>
      <c r="C8" s="302" t="s">
        <v>3665</v>
      </c>
      <c r="D8" s="302" t="s">
        <v>3666</v>
      </c>
      <c r="E8" s="302" t="s">
        <v>3597</v>
      </c>
      <c r="F8" s="303" t="s">
        <v>3598</v>
      </c>
    </row>
    <row r="9" spans="1:6" ht="12.75" customHeight="1">
      <c r="A9" s="398" t="s">
        <v>1</v>
      </c>
      <c r="B9" s="399"/>
      <c r="C9" s="399"/>
      <c r="D9" s="399"/>
      <c r="E9" s="399"/>
      <c r="F9" s="400"/>
    </row>
    <row r="10" spans="1:6" ht="12.75" customHeight="1" hidden="1" outlineLevel="1">
      <c r="A10" s="94" t="s">
        <v>1634</v>
      </c>
      <c r="B10" s="95" t="s">
        <v>1635</v>
      </c>
      <c r="C10" s="95">
        <v>174.12</v>
      </c>
      <c r="D10" s="275">
        <f aca="true" t="shared" si="0" ref="D10:D36">C10*Курс17*1.02</f>
        <v>15984.216000000002</v>
      </c>
      <c r="E10" s="96">
        <v>233.315009592</v>
      </c>
      <c r="F10" s="97">
        <f>E10*Курс17*1.02</f>
        <v>21418.3178805456</v>
      </c>
    </row>
    <row r="11" spans="1:6" ht="12.75" customHeight="1" hidden="1" outlineLevel="1">
      <c r="A11" s="13" t="s">
        <v>1636</v>
      </c>
      <c r="B11" s="68" t="s">
        <v>1637</v>
      </c>
      <c r="C11" s="68">
        <v>123.66</v>
      </c>
      <c r="D11" s="265">
        <f t="shared" si="0"/>
        <v>11351.988</v>
      </c>
      <c r="E11" s="15">
        <v>165.70595815200002</v>
      </c>
      <c r="F11" s="35">
        <f aca="true" t="shared" si="1" ref="F11:F36">E11*Курс17*1.02</f>
        <v>15211.806958353603</v>
      </c>
    </row>
    <row r="12" spans="1:6" ht="12.75" customHeight="1" hidden="1" outlineLevel="1">
      <c r="A12" s="13" t="s">
        <v>1638</v>
      </c>
      <c r="B12" s="68" t="s">
        <v>1639</v>
      </c>
      <c r="C12" s="68">
        <v>114.21</v>
      </c>
      <c r="D12" s="265">
        <f t="shared" si="0"/>
        <v>10484.478</v>
      </c>
      <c r="E12" s="15">
        <v>153.045206538</v>
      </c>
      <c r="F12" s="35">
        <f t="shared" si="1"/>
        <v>14049.5499601884</v>
      </c>
    </row>
    <row r="13" spans="1:6" ht="12.75" customHeight="1" hidden="1" outlineLevel="1">
      <c r="A13" s="13" t="s">
        <v>1640</v>
      </c>
      <c r="B13" s="68" t="s">
        <v>1641</v>
      </c>
      <c r="C13" s="68">
        <v>95.05</v>
      </c>
      <c r="D13" s="265">
        <f t="shared" si="0"/>
        <v>8725.59</v>
      </c>
      <c r="E13" s="15">
        <v>127.372901628</v>
      </c>
      <c r="F13" s="35">
        <f t="shared" si="1"/>
        <v>11692.8323694504</v>
      </c>
    </row>
    <row r="14" spans="1:6" ht="12.75" customHeight="1" hidden="1" outlineLevel="1">
      <c r="A14" s="13" t="s">
        <v>1642</v>
      </c>
      <c r="B14" s="68" t="s">
        <v>1643</v>
      </c>
      <c r="C14" s="68">
        <v>76.21</v>
      </c>
      <c r="D14" s="265">
        <f t="shared" si="0"/>
        <v>6996.0779999999995</v>
      </c>
      <c r="E14" s="15">
        <v>102.115180524</v>
      </c>
      <c r="F14" s="35">
        <f t="shared" si="1"/>
        <v>9374.1735721032</v>
      </c>
    </row>
    <row r="15" spans="1:6" ht="12.75" customHeight="1" hidden="1" outlineLevel="1">
      <c r="A15" s="13" t="s">
        <v>1644</v>
      </c>
      <c r="B15" s="68" t="s">
        <v>1645</v>
      </c>
      <c r="C15" s="68">
        <v>70.09</v>
      </c>
      <c r="D15" s="265">
        <f t="shared" si="0"/>
        <v>6434.262000000001</v>
      </c>
      <c r="E15" s="15">
        <v>93.91917759</v>
      </c>
      <c r="F15" s="35">
        <f t="shared" si="1"/>
        <v>8621.780502762002</v>
      </c>
    </row>
    <row r="16" spans="1:6" ht="12.75" customHeight="1" hidden="1" outlineLevel="1">
      <c r="A16" s="13" t="s">
        <v>1646</v>
      </c>
      <c r="B16" s="68" t="s">
        <v>1647</v>
      </c>
      <c r="C16" s="68">
        <v>67.52</v>
      </c>
      <c r="D16" s="265">
        <f t="shared" si="0"/>
        <v>6198.335999999999</v>
      </c>
      <c r="E16" s="15">
        <v>90.474942894</v>
      </c>
      <c r="F16" s="35">
        <f t="shared" si="1"/>
        <v>8305.599757669199</v>
      </c>
    </row>
    <row r="17" spans="1:6" ht="12.75" customHeight="1" hidden="1" outlineLevel="1">
      <c r="A17" s="13" t="s">
        <v>1648</v>
      </c>
      <c r="B17" s="68" t="s">
        <v>1649</v>
      </c>
      <c r="C17" s="68">
        <v>57.43</v>
      </c>
      <c r="D17" s="265">
        <f t="shared" si="0"/>
        <v>5272.074</v>
      </c>
      <c r="E17" s="15">
        <v>76.95313260600001</v>
      </c>
      <c r="F17" s="35">
        <f t="shared" si="1"/>
        <v>7064.297573230801</v>
      </c>
    </row>
    <row r="18" spans="1:6" ht="12.75" customHeight="1" hidden="1" outlineLevel="1">
      <c r="A18" s="13" t="s">
        <v>1650</v>
      </c>
      <c r="B18" s="68" t="s">
        <v>1651</v>
      </c>
      <c r="C18" s="68">
        <v>36.91</v>
      </c>
      <c r="D18" s="265">
        <f t="shared" si="0"/>
        <v>3388.3379999999997</v>
      </c>
      <c r="E18" s="15">
        <v>49.463037162</v>
      </c>
      <c r="F18" s="35">
        <f t="shared" si="1"/>
        <v>4540.7068114716</v>
      </c>
    </row>
    <row r="19" spans="1:6" ht="12.75" customHeight="1" hidden="1" outlineLevel="1">
      <c r="A19" s="13" t="s">
        <v>1652</v>
      </c>
      <c r="B19" s="68" t="s">
        <v>1653</v>
      </c>
      <c r="C19" s="68">
        <v>75.23</v>
      </c>
      <c r="D19" s="265">
        <f t="shared" si="0"/>
        <v>6906.1140000000005</v>
      </c>
      <c r="E19" s="15">
        <v>100.807646982</v>
      </c>
      <c r="F19" s="35">
        <f t="shared" si="1"/>
        <v>9254.1419929476</v>
      </c>
    </row>
    <row r="20" spans="1:6" ht="12.75" customHeight="1" hidden="1" outlineLevel="1">
      <c r="A20" s="13" t="s">
        <v>1654</v>
      </c>
      <c r="B20" s="68" t="s">
        <v>1655</v>
      </c>
      <c r="C20" s="68">
        <v>60.47</v>
      </c>
      <c r="D20" s="265">
        <f t="shared" si="0"/>
        <v>5551.146000000001</v>
      </c>
      <c r="E20" s="15">
        <v>81.035188542</v>
      </c>
      <c r="F20" s="35">
        <f t="shared" si="1"/>
        <v>7439.0303081556</v>
      </c>
    </row>
    <row r="21" spans="1:6" ht="12.75" customHeight="1" hidden="1" outlineLevel="1">
      <c r="A21" s="13" t="s">
        <v>1656</v>
      </c>
      <c r="B21" s="68" t="s">
        <v>1657</v>
      </c>
      <c r="C21" s="68">
        <v>56.33</v>
      </c>
      <c r="D21" s="265">
        <f t="shared" si="0"/>
        <v>5171.094</v>
      </c>
      <c r="E21" s="15">
        <v>75.486143754</v>
      </c>
      <c r="F21" s="35">
        <f t="shared" si="1"/>
        <v>6929.6279966172</v>
      </c>
    </row>
    <row r="22" spans="1:6" ht="12.75" customHeight="1" hidden="1" outlineLevel="1">
      <c r="A22" s="13" t="s">
        <v>1658</v>
      </c>
      <c r="B22" s="68" t="s">
        <v>1659</v>
      </c>
      <c r="C22" s="68">
        <v>54.41</v>
      </c>
      <c r="D22" s="265">
        <f t="shared" si="0"/>
        <v>4994.838</v>
      </c>
      <c r="E22" s="15">
        <v>72.90296773200001</v>
      </c>
      <c r="F22" s="35">
        <f t="shared" si="1"/>
        <v>6692.492437797601</v>
      </c>
    </row>
    <row r="23" spans="1:6" ht="12.75" customHeight="1" hidden="1" outlineLevel="1">
      <c r="A23" s="13" t="s">
        <v>1660</v>
      </c>
      <c r="B23" s="68" t="s">
        <v>1661</v>
      </c>
      <c r="C23" s="68">
        <v>46.81</v>
      </c>
      <c r="D23" s="265">
        <f t="shared" si="0"/>
        <v>4297.158</v>
      </c>
      <c r="E23" s="15">
        <v>62.729718954000006</v>
      </c>
      <c r="F23" s="35">
        <f t="shared" si="1"/>
        <v>5758.5881999772</v>
      </c>
    </row>
    <row r="24" spans="1:6" ht="12.75" customHeight="1" hidden="1" outlineLevel="1">
      <c r="A24" s="13" t="s">
        <v>1662</v>
      </c>
      <c r="B24" s="68" t="s">
        <v>1663</v>
      </c>
      <c r="C24" s="68">
        <v>41.15</v>
      </c>
      <c r="D24" s="265">
        <f t="shared" si="0"/>
        <v>3777.57</v>
      </c>
      <c r="E24" s="15">
        <v>55.13964619800001</v>
      </c>
      <c r="F24" s="35">
        <f t="shared" si="1"/>
        <v>5061.819520976401</v>
      </c>
    </row>
    <row r="25" spans="1:6" ht="12.75" customHeight="1" hidden="1" outlineLevel="1">
      <c r="A25" s="13" t="s">
        <v>1664</v>
      </c>
      <c r="B25" s="68" t="s">
        <v>1665</v>
      </c>
      <c r="C25" s="68">
        <v>31.39</v>
      </c>
      <c r="D25" s="265">
        <f t="shared" si="0"/>
        <v>2881.602</v>
      </c>
      <c r="E25" s="15">
        <v>42.064310778</v>
      </c>
      <c r="F25" s="35">
        <f t="shared" si="1"/>
        <v>3861.5037294204003</v>
      </c>
    </row>
    <row r="26" spans="1:6" ht="12.75" customHeight="1" hidden="1" outlineLevel="1">
      <c r="A26" s="13" t="s">
        <v>1666</v>
      </c>
      <c r="B26" s="68" t="s">
        <v>1667</v>
      </c>
      <c r="C26" s="68">
        <v>65.61</v>
      </c>
      <c r="D26" s="265">
        <f t="shared" si="0"/>
        <v>6022.998</v>
      </c>
      <c r="E26" s="15">
        <v>87.923657934</v>
      </c>
      <c r="F26" s="35">
        <f t="shared" si="1"/>
        <v>8071.391798341201</v>
      </c>
    </row>
    <row r="27" spans="1:6" ht="12.75" customHeight="1" hidden="1" outlineLevel="1">
      <c r="A27" s="13" t="s">
        <v>1668</v>
      </c>
      <c r="B27" s="68" t="s">
        <v>1669</v>
      </c>
      <c r="C27" s="68">
        <v>53.69</v>
      </c>
      <c r="D27" s="265">
        <f t="shared" si="0"/>
        <v>4928.741999999999</v>
      </c>
      <c r="E27" s="15">
        <v>71.946235872</v>
      </c>
      <c r="F27" s="35">
        <f t="shared" si="1"/>
        <v>6604.6644530496005</v>
      </c>
    </row>
    <row r="28" spans="1:6" ht="12.75" customHeight="1" hidden="1" outlineLevel="1">
      <c r="A28" s="13" t="s">
        <v>1670</v>
      </c>
      <c r="B28" s="68" t="s">
        <v>1671</v>
      </c>
      <c r="C28" s="68">
        <v>56.26</v>
      </c>
      <c r="D28" s="265">
        <f t="shared" si="0"/>
        <v>5164.668</v>
      </c>
      <c r="E28" s="15">
        <v>75.390470568</v>
      </c>
      <c r="F28" s="35">
        <f t="shared" si="1"/>
        <v>6920.8451981424005</v>
      </c>
    </row>
    <row r="29" spans="1:6" ht="12.75" customHeight="1" hidden="1" outlineLevel="1">
      <c r="A29" s="13" t="s">
        <v>1672</v>
      </c>
      <c r="B29" s="68" t="s">
        <v>1673</v>
      </c>
      <c r="C29" s="68">
        <v>60.9</v>
      </c>
      <c r="D29" s="265">
        <f t="shared" si="0"/>
        <v>5590.62</v>
      </c>
      <c r="E29" s="15">
        <v>81.60922765800001</v>
      </c>
      <c r="F29" s="35">
        <f t="shared" si="1"/>
        <v>7491.727099004402</v>
      </c>
    </row>
    <row r="30" spans="1:6" ht="12.75" customHeight="1" hidden="1" outlineLevel="1">
      <c r="A30" s="13" t="s">
        <v>1674</v>
      </c>
      <c r="B30" s="68" t="s">
        <v>1675</v>
      </c>
      <c r="C30" s="68">
        <v>50.19</v>
      </c>
      <c r="D30" s="265">
        <f t="shared" si="0"/>
        <v>4607.441999999999</v>
      </c>
      <c r="E30" s="15">
        <v>67.25824975799999</v>
      </c>
      <c r="F30" s="35">
        <f t="shared" si="1"/>
        <v>6174.3073277844</v>
      </c>
    </row>
    <row r="31" spans="1:6" ht="12.75" customHeight="1" hidden="1" outlineLevel="1">
      <c r="A31" s="13" t="s">
        <v>1676</v>
      </c>
      <c r="B31" s="68" t="s">
        <v>1677</v>
      </c>
      <c r="C31" s="68">
        <v>46.48</v>
      </c>
      <c r="D31" s="265">
        <f t="shared" si="0"/>
        <v>4266.864</v>
      </c>
      <c r="E31" s="15">
        <v>62.283244086</v>
      </c>
      <c r="F31" s="35">
        <f t="shared" si="1"/>
        <v>5717.6018070948</v>
      </c>
    </row>
    <row r="32" spans="1:6" ht="12.75" customHeight="1" hidden="1" outlineLevel="1">
      <c r="A32" s="13" t="s">
        <v>1678</v>
      </c>
      <c r="B32" s="68" t="s">
        <v>1679</v>
      </c>
      <c r="C32" s="68">
        <v>61.21</v>
      </c>
      <c r="D32" s="265">
        <f t="shared" si="0"/>
        <v>5619.0779999999995</v>
      </c>
      <c r="E32" s="15">
        <v>82.023811464</v>
      </c>
      <c r="F32" s="35">
        <f t="shared" si="1"/>
        <v>7529.785892395201</v>
      </c>
    </row>
    <row r="33" spans="1:6" ht="12.75" customHeight="1" hidden="1" outlineLevel="1">
      <c r="A33" s="13" t="s">
        <v>1680</v>
      </c>
      <c r="B33" s="68" t="s">
        <v>1681</v>
      </c>
      <c r="C33" s="68">
        <v>46.58</v>
      </c>
      <c r="D33" s="265">
        <f t="shared" si="0"/>
        <v>4276.044</v>
      </c>
      <c r="E33" s="15">
        <v>62.410808334</v>
      </c>
      <c r="F33" s="35">
        <f t="shared" si="1"/>
        <v>5729.3122050612</v>
      </c>
    </row>
    <row r="34" spans="1:6" ht="12.75" customHeight="1" hidden="1" outlineLevel="1">
      <c r="A34" s="13" t="s">
        <v>1682</v>
      </c>
      <c r="B34" s="68" t="s">
        <v>1683</v>
      </c>
      <c r="C34" s="68">
        <v>39.17</v>
      </c>
      <c r="D34" s="265">
        <f t="shared" si="0"/>
        <v>3595.806</v>
      </c>
      <c r="E34" s="15">
        <v>52.49268805200001</v>
      </c>
      <c r="F34" s="35">
        <f t="shared" si="1"/>
        <v>4818.828763173601</v>
      </c>
    </row>
    <row r="35" spans="1:6" ht="12.75" customHeight="1" hidden="1" outlineLevel="1">
      <c r="A35" s="13" t="s">
        <v>1684</v>
      </c>
      <c r="B35" s="68" t="s">
        <v>1685</v>
      </c>
      <c r="C35" s="68">
        <v>37.01</v>
      </c>
      <c r="D35" s="265">
        <f t="shared" si="0"/>
        <v>3397.5179999999996</v>
      </c>
      <c r="E35" s="15">
        <v>49.59060141</v>
      </c>
      <c r="F35" s="35">
        <f t="shared" si="1"/>
        <v>4552.417209438</v>
      </c>
    </row>
    <row r="36" spans="1:6" ht="12.75" customHeight="1" hidden="1" outlineLevel="1">
      <c r="A36" s="304" t="s">
        <v>1686</v>
      </c>
      <c r="B36" s="277" t="s">
        <v>1687</v>
      </c>
      <c r="C36" s="277">
        <v>32.49</v>
      </c>
      <c r="D36" s="278">
        <f t="shared" si="0"/>
        <v>2982.5820000000003</v>
      </c>
      <c r="E36" s="276">
        <v>43.53129963</v>
      </c>
      <c r="F36" s="299">
        <f t="shared" si="1"/>
        <v>3996.173306034</v>
      </c>
    </row>
    <row r="37" spans="1:6" ht="12.75" customHeight="1" collapsed="1">
      <c r="A37" s="133" t="s">
        <v>56</v>
      </c>
      <c r="B37" s="134"/>
      <c r="C37" s="134"/>
      <c r="D37" s="296"/>
      <c r="E37" s="134"/>
      <c r="F37" s="135"/>
    </row>
    <row r="38" spans="1:6" ht="12.75" customHeight="1" hidden="1" outlineLevel="1">
      <c r="A38" s="94" t="s">
        <v>1688</v>
      </c>
      <c r="B38" s="95" t="s">
        <v>1689</v>
      </c>
      <c r="C38" s="95">
        <v>165.76</v>
      </c>
      <c r="D38" s="275">
        <f aca="true" t="shared" si="2" ref="D38:D43">C38*Курс17*1.02</f>
        <v>15216.768</v>
      </c>
      <c r="E38" s="96">
        <v>222.12124683000002</v>
      </c>
      <c r="F38" s="97">
        <f aca="true" t="shared" si="3" ref="F38:F43">E38*Курс17*1.02</f>
        <v>20390.730458994003</v>
      </c>
    </row>
    <row r="39" spans="1:6" ht="12.75" customHeight="1" hidden="1" outlineLevel="1">
      <c r="A39" s="13" t="s">
        <v>1690</v>
      </c>
      <c r="B39" s="68" t="s">
        <v>1691</v>
      </c>
      <c r="C39" s="68">
        <v>87.06</v>
      </c>
      <c r="D39" s="265">
        <f t="shared" si="2"/>
        <v>7992.108000000001</v>
      </c>
      <c r="E39" s="15">
        <v>116.657504796</v>
      </c>
      <c r="F39" s="35">
        <f t="shared" si="3"/>
        <v>10709.1589402728</v>
      </c>
    </row>
    <row r="40" spans="1:6" ht="12.75" customHeight="1" hidden="1" outlineLevel="1">
      <c r="A40" s="13" t="s">
        <v>1692</v>
      </c>
      <c r="B40" s="68" t="s">
        <v>1693</v>
      </c>
      <c r="C40" s="68">
        <v>69.4</v>
      </c>
      <c r="D40" s="265">
        <f t="shared" si="2"/>
        <v>6370.920000000001</v>
      </c>
      <c r="E40" s="15">
        <v>92.994336792</v>
      </c>
      <c r="F40" s="35">
        <f t="shared" si="3"/>
        <v>8536.8801175056</v>
      </c>
    </row>
    <row r="41" spans="1:6" ht="12.75" customHeight="1" hidden="1" outlineLevel="1">
      <c r="A41" s="13" t="s">
        <v>1694</v>
      </c>
      <c r="B41" s="68" t="s">
        <v>1695</v>
      </c>
      <c r="C41" s="68">
        <v>57.69</v>
      </c>
      <c r="D41" s="265">
        <f t="shared" si="2"/>
        <v>5295.941999999999</v>
      </c>
      <c r="E41" s="15">
        <v>77.303934288</v>
      </c>
      <c r="F41" s="35">
        <f t="shared" si="3"/>
        <v>7096.501167638399</v>
      </c>
    </row>
    <row r="42" spans="1:6" ht="12.75" customHeight="1" hidden="1" outlineLevel="1">
      <c r="A42" s="13" t="s">
        <v>1696</v>
      </c>
      <c r="B42" s="68" t="s">
        <v>1697</v>
      </c>
      <c r="C42" s="68">
        <v>57</v>
      </c>
      <c r="D42" s="265">
        <f t="shared" si="2"/>
        <v>5232.6</v>
      </c>
      <c r="E42" s="15">
        <v>76.37909349</v>
      </c>
      <c r="F42" s="35">
        <f t="shared" si="3"/>
        <v>7011.600782382</v>
      </c>
    </row>
    <row r="43" spans="1:6" ht="12.75" customHeight="1" hidden="1" outlineLevel="1">
      <c r="A43" s="304" t="s">
        <v>1698</v>
      </c>
      <c r="B43" s="277" t="s">
        <v>1699</v>
      </c>
      <c r="C43" s="277">
        <v>47.46</v>
      </c>
      <c r="D43" s="278">
        <f t="shared" si="2"/>
        <v>4356.8279999999995</v>
      </c>
      <c r="E43" s="276">
        <v>63.590777628000005</v>
      </c>
      <c r="F43" s="299">
        <f t="shared" si="3"/>
        <v>5837.633386250401</v>
      </c>
    </row>
    <row r="44" spans="1:6" ht="12.75" customHeight="1" collapsed="1">
      <c r="A44" s="133" t="s">
        <v>1452</v>
      </c>
      <c r="B44" s="134"/>
      <c r="C44" s="134"/>
      <c r="D44" s="296"/>
      <c r="E44" s="134"/>
      <c r="F44" s="135"/>
    </row>
    <row r="45" spans="1:6" ht="12.75" customHeight="1" hidden="1" outlineLevel="1">
      <c r="A45" s="307" t="s">
        <v>1700</v>
      </c>
      <c r="B45" s="286" t="s">
        <v>1701</v>
      </c>
      <c r="C45" s="286">
        <v>207.77</v>
      </c>
      <c r="D45" s="284">
        <f>C45*Курс17*1.02</f>
        <v>19073.286</v>
      </c>
      <c r="E45" s="287">
        <v>278.40897126</v>
      </c>
      <c r="F45" s="308">
        <f>E45*Курс17*1.02</f>
        <v>25557.943561668</v>
      </c>
    </row>
    <row r="46" spans="1:6" ht="12.75" customHeight="1" collapsed="1">
      <c r="A46" s="133" t="s">
        <v>1457</v>
      </c>
      <c r="B46" s="134"/>
      <c r="C46" s="134"/>
      <c r="D46" s="296"/>
      <c r="E46" s="134"/>
      <c r="F46" s="135"/>
    </row>
    <row r="47" spans="1:6" ht="12.75" customHeight="1" hidden="1" outlineLevel="1">
      <c r="A47" s="307" t="s">
        <v>1702</v>
      </c>
      <c r="B47" s="286" t="s">
        <v>1703</v>
      </c>
      <c r="C47" s="286">
        <v>271.12</v>
      </c>
      <c r="D47" s="284">
        <f>C47*Курс17*1.02</f>
        <v>24888.816</v>
      </c>
      <c r="E47" s="287">
        <v>363.302978304</v>
      </c>
      <c r="F47" s="308">
        <f>E47*Курс17*1.02</f>
        <v>33351.2134083072</v>
      </c>
    </row>
    <row r="48" spans="1:6" ht="12.75" customHeight="1" collapsed="1">
      <c r="A48" s="133" t="s">
        <v>1474</v>
      </c>
      <c r="B48" s="134"/>
      <c r="C48" s="134"/>
      <c r="D48" s="296"/>
      <c r="E48" s="134"/>
      <c r="F48" s="135"/>
    </row>
    <row r="49" spans="1:6" ht="12.75" customHeight="1" hidden="1" outlineLevel="1">
      <c r="A49" s="13" t="s">
        <v>3770</v>
      </c>
      <c r="B49" s="68" t="s">
        <v>3771</v>
      </c>
      <c r="C49" s="68">
        <v>141.72</v>
      </c>
      <c r="D49" s="284">
        <f>C49*Курс17*1.02</f>
        <v>13009.895999999999</v>
      </c>
      <c r="E49" s="15">
        <v>189.91</v>
      </c>
      <c r="F49" s="308">
        <f>E49*Курс17*1.02</f>
        <v>17433.738</v>
      </c>
    </row>
    <row r="50" spans="1:6" ht="12.75" customHeight="1" collapsed="1">
      <c r="A50" s="133" t="s">
        <v>1460</v>
      </c>
      <c r="B50" s="134"/>
      <c r="C50" s="134"/>
      <c r="D50" s="296"/>
      <c r="E50" s="134"/>
      <c r="F50" s="135"/>
    </row>
    <row r="51" spans="1:6" ht="12.75" customHeight="1" hidden="1" outlineLevel="1">
      <c r="A51" s="94" t="s">
        <v>1704</v>
      </c>
      <c r="B51" s="95" t="s">
        <v>1705</v>
      </c>
      <c r="C51" s="95">
        <v>113.55</v>
      </c>
      <c r="D51" s="275">
        <f>C51*Курс17*1.02</f>
        <v>10423.89</v>
      </c>
      <c r="E51" s="96">
        <v>152.152256802</v>
      </c>
      <c r="F51" s="97">
        <f>E51*Курс17*1.02</f>
        <v>13967.5771744236</v>
      </c>
    </row>
    <row r="52" spans="1:6" ht="12.75" customHeight="1" hidden="1" outlineLevel="1">
      <c r="A52" s="13" t="s">
        <v>1706</v>
      </c>
      <c r="B52" s="68" t="s">
        <v>1707</v>
      </c>
      <c r="C52" s="68">
        <v>87.53</v>
      </c>
      <c r="D52" s="265">
        <f>C52*Курс17*1.02</f>
        <v>8035.254</v>
      </c>
      <c r="E52" s="15">
        <v>117.295326036</v>
      </c>
      <c r="F52" s="35">
        <f>E52*Курс17*1.02</f>
        <v>10767.7109301048</v>
      </c>
    </row>
    <row r="53" spans="1:6" ht="12.75" customHeight="1" hidden="1" outlineLevel="1">
      <c r="A53" s="304" t="s">
        <v>1708</v>
      </c>
      <c r="B53" s="277" t="s">
        <v>1709</v>
      </c>
      <c r="C53" s="277">
        <v>73.23</v>
      </c>
      <c r="D53" s="278">
        <f>C53*Курс17*1.02</f>
        <v>6722.514000000001</v>
      </c>
      <c r="E53" s="276">
        <v>98.12879777399999</v>
      </c>
      <c r="F53" s="299">
        <f>E53*Курс17*1.02</f>
        <v>9008.2236356532</v>
      </c>
    </row>
    <row r="54" spans="1:6" ht="12.75" customHeight="1" collapsed="1">
      <c r="A54" s="133" t="s">
        <v>71</v>
      </c>
      <c r="B54" s="134"/>
      <c r="C54" s="134"/>
      <c r="D54" s="296"/>
      <c r="E54" s="134"/>
      <c r="F54" s="135"/>
    </row>
    <row r="55" spans="1:6" ht="12.75" customHeight="1" hidden="1" outlineLevel="1">
      <c r="A55" s="13" t="s">
        <v>1710</v>
      </c>
      <c r="B55" s="68" t="s">
        <v>1711</v>
      </c>
      <c r="C55" s="68">
        <v>42.1</v>
      </c>
      <c r="D55" s="265">
        <f aca="true" t="shared" si="4" ref="D55:D62">C55*Курс17*1.02</f>
        <v>3864.78</v>
      </c>
      <c r="E55" s="15">
        <v>56.415288678</v>
      </c>
      <c r="F55" s="35">
        <f aca="true" t="shared" si="5" ref="F55:F62">E55*Курс17*1.02</f>
        <v>5178.9235006404</v>
      </c>
    </row>
    <row r="56" spans="1:6" ht="12.75" customHeight="1" hidden="1" outlineLevel="1">
      <c r="A56" s="13" t="s">
        <v>1712</v>
      </c>
      <c r="B56" s="68" t="s">
        <v>1713</v>
      </c>
      <c r="C56" s="68">
        <v>32.77</v>
      </c>
      <c r="D56" s="265">
        <f t="shared" si="4"/>
        <v>3008.286</v>
      </c>
      <c r="E56" s="15">
        <v>43.913992373999996</v>
      </c>
      <c r="F56" s="35">
        <f t="shared" si="5"/>
        <v>4031.3044999331996</v>
      </c>
    </row>
    <row r="57" spans="1:6" ht="12.75" customHeight="1" hidden="1" outlineLevel="1">
      <c r="A57" s="13" t="s">
        <v>1714</v>
      </c>
      <c r="B57" s="68" t="s">
        <v>1715</v>
      </c>
      <c r="C57" s="68">
        <v>28.25</v>
      </c>
      <c r="D57" s="265">
        <f t="shared" si="4"/>
        <v>2593.35</v>
      </c>
      <c r="E57" s="15">
        <v>37.854690594</v>
      </c>
      <c r="F57" s="35">
        <f t="shared" si="5"/>
        <v>3475.0605965291998</v>
      </c>
    </row>
    <row r="58" spans="1:6" ht="12.75" customHeight="1" hidden="1" outlineLevel="1">
      <c r="A58" s="13" t="s">
        <v>1716</v>
      </c>
      <c r="B58" s="68" t="s">
        <v>1717</v>
      </c>
      <c r="C58" s="68">
        <v>26.7</v>
      </c>
      <c r="D58" s="265">
        <f t="shared" si="4"/>
        <v>2451.06</v>
      </c>
      <c r="E58" s="15">
        <v>35.78177156400001</v>
      </c>
      <c r="F58" s="35">
        <f t="shared" si="5"/>
        <v>3284.766629575201</v>
      </c>
    </row>
    <row r="59" spans="1:6" ht="12.75" customHeight="1" hidden="1" outlineLevel="1">
      <c r="A59" s="13" t="s">
        <v>1718</v>
      </c>
      <c r="B59" s="68" t="s">
        <v>1719</v>
      </c>
      <c r="C59" s="68">
        <v>23.73</v>
      </c>
      <c r="D59" s="265">
        <f t="shared" si="4"/>
        <v>2178.4139999999998</v>
      </c>
      <c r="E59" s="15">
        <v>31.795388814000002</v>
      </c>
      <c r="F59" s="35">
        <f t="shared" si="5"/>
        <v>2918.8166931252003</v>
      </c>
    </row>
    <row r="60" spans="1:6" ht="12.75" customHeight="1" hidden="1" outlineLevel="1">
      <c r="A60" s="13" t="s">
        <v>1720</v>
      </c>
      <c r="B60" s="68" t="s">
        <v>1721</v>
      </c>
      <c r="C60" s="68">
        <v>26.08</v>
      </c>
      <c r="D60" s="265">
        <f t="shared" si="4"/>
        <v>2394.144</v>
      </c>
      <c r="E60" s="15">
        <v>34.952603952000004</v>
      </c>
      <c r="F60" s="35">
        <f t="shared" si="5"/>
        <v>3208.6490427936005</v>
      </c>
    </row>
    <row r="61" spans="1:6" ht="12.75" customHeight="1" hidden="1" outlineLevel="1">
      <c r="A61" s="13" t="s">
        <v>1722</v>
      </c>
      <c r="B61" s="68" t="s">
        <v>1723</v>
      </c>
      <c r="C61" s="68">
        <v>23.2</v>
      </c>
      <c r="D61" s="265">
        <f t="shared" si="4"/>
        <v>2129.76</v>
      </c>
      <c r="E61" s="15">
        <v>31.09378545</v>
      </c>
      <c r="F61" s="35">
        <f t="shared" si="5"/>
        <v>2854.40950431</v>
      </c>
    </row>
    <row r="62" spans="1:6" ht="12.75" customHeight="1" hidden="1" outlineLevel="1">
      <c r="A62" s="304" t="s">
        <v>1724</v>
      </c>
      <c r="B62" s="277" t="s">
        <v>1725</v>
      </c>
      <c r="C62" s="277">
        <v>17.42</v>
      </c>
      <c r="D62" s="278">
        <f t="shared" si="4"/>
        <v>1599.1560000000002</v>
      </c>
      <c r="E62" s="276">
        <v>23.344257384000002</v>
      </c>
      <c r="F62" s="299">
        <f t="shared" si="5"/>
        <v>2143.0028278512004</v>
      </c>
    </row>
    <row r="63" spans="1:6" ht="12.75" customHeight="1" collapsed="1">
      <c r="A63" s="136" t="s">
        <v>86</v>
      </c>
      <c r="B63" s="137"/>
      <c r="C63" s="137"/>
      <c r="D63" s="296"/>
      <c r="E63" s="137"/>
      <c r="F63" s="138"/>
    </row>
    <row r="64" spans="1:6" ht="12.75" customHeight="1" hidden="1" outlineLevel="1">
      <c r="A64" s="94" t="s">
        <v>1726</v>
      </c>
      <c r="B64" s="95" t="s">
        <v>1727</v>
      </c>
      <c r="C64" s="95">
        <v>119.16</v>
      </c>
      <c r="D64" s="275">
        <f>C64*Курс17*1.02</f>
        <v>10938.887999999999</v>
      </c>
      <c r="E64" s="96">
        <v>159.67854743400002</v>
      </c>
      <c r="F64" s="97">
        <f>E64*Курс17*1.02</f>
        <v>14658.490654441202</v>
      </c>
    </row>
    <row r="65" spans="1:6" ht="12.75" customHeight="1" hidden="1" outlineLevel="1">
      <c r="A65" s="304" t="s">
        <v>1728</v>
      </c>
      <c r="B65" s="277" t="s">
        <v>1729</v>
      </c>
      <c r="C65" s="277">
        <v>86.03</v>
      </c>
      <c r="D65" s="278">
        <f>C65*Курс17*1.02</f>
        <v>7897.554</v>
      </c>
      <c r="E65" s="276">
        <v>115.28618912999998</v>
      </c>
      <c r="F65" s="299">
        <f>E65*Курс17*1.02</f>
        <v>10583.272162133999</v>
      </c>
    </row>
    <row r="66" spans="1:6" ht="12.75" customHeight="1" collapsed="1">
      <c r="A66" s="136" t="s">
        <v>91</v>
      </c>
      <c r="B66" s="137"/>
      <c r="C66" s="137"/>
      <c r="D66" s="296"/>
      <c r="E66" s="137"/>
      <c r="F66" s="138"/>
    </row>
    <row r="67" spans="1:6" ht="12.75" customHeight="1" hidden="1" outlineLevel="1">
      <c r="A67" s="307" t="s">
        <v>1730</v>
      </c>
      <c r="B67" s="286" t="s">
        <v>1731</v>
      </c>
      <c r="C67" s="286">
        <v>29.53</v>
      </c>
      <c r="D67" s="284">
        <f>C67*Курс17*1.02</f>
        <v>2710.8540000000003</v>
      </c>
      <c r="E67" s="287">
        <v>39.576807942</v>
      </c>
      <c r="F67" s="308">
        <f>E67*Курс17*1.02</f>
        <v>3633.1509690756</v>
      </c>
    </row>
    <row r="68" spans="1:6" ht="12.75" customHeight="1" collapsed="1">
      <c r="A68" s="136" t="s">
        <v>94</v>
      </c>
      <c r="B68" s="137"/>
      <c r="C68" s="137"/>
      <c r="D68" s="296"/>
      <c r="E68" s="137"/>
      <c r="F68" s="138"/>
    </row>
    <row r="69" spans="1:6" ht="12.75" customHeight="1" hidden="1" outlineLevel="1">
      <c r="A69" s="94" t="s">
        <v>1732</v>
      </c>
      <c r="B69" s="95" t="s">
        <v>1733</v>
      </c>
      <c r="C69" s="95">
        <v>176.59</v>
      </c>
      <c r="D69" s="275">
        <f>C69*Курс17*1.02</f>
        <v>16210.962000000001</v>
      </c>
      <c r="E69" s="96">
        <v>236.63168004</v>
      </c>
      <c r="F69" s="97">
        <f>E69*Курс17*1.02</f>
        <v>21722.788227672</v>
      </c>
    </row>
    <row r="70" spans="1:6" ht="12.75" customHeight="1" hidden="1" outlineLevel="1">
      <c r="A70" s="13" t="s">
        <v>1734</v>
      </c>
      <c r="B70" s="68" t="s">
        <v>1735</v>
      </c>
      <c r="C70" s="68">
        <v>167.4</v>
      </c>
      <c r="D70" s="265">
        <f>C70*Курс17*1.02</f>
        <v>15367.32</v>
      </c>
      <c r="E70" s="15">
        <v>224.321730108</v>
      </c>
      <c r="F70" s="35">
        <f>E70*Курс17*1.02</f>
        <v>20592.7348239144</v>
      </c>
    </row>
    <row r="71" spans="1:6" ht="12.75" customHeight="1" hidden="1" outlineLevel="1">
      <c r="A71" s="13" t="s">
        <v>1736</v>
      </c>
      <c r="B71" s="68" t="s">
        <v>1737</v>
      </c>
      <c r="C71" s="68">
        <v>123.97</v>
      </c>
      <c r="D71" s="265">
        <f>C71*Курс17*1.02</f>
        <v>11380.446</v>
      </c>
      <c r="E71" s="15">
        <v>166.12054195800002</v>
      </c>
      <c r="F71" s="35">
        <f>E71*Курс17*1.02</f>
        <v>15249.865751744403</v>
      </c>
    </row>
    <row r="72" spans="1:6" ht="12.75" customHeight="1" hidden="1" outlineLevel="1">
      <c r="A72" s="304" t="s">
        <v>1738</v>
      </c>
      <c r="B72" s="277" t="s">
        <v>1739</v>
      </c>
      <c r="C72" s="277">
        <v>117.59</v>
      </c>
      <c r="D72" s="278">
        <f>C72*Курс17*1.02</f>
        <v>10794.762</v>
      </c>
      <c r="E72" s="276">
        <v>157.57373734200002</v>
      </c>
      <c r="F72" s="299">
        <f>E72*Курс17*1.02</f>
        <v>14465.2690879956</v>
      </c>
    </row>
    <row r="73" spans="1:6" ht="12.75" customHeight="1" collapsed="1">
      <c r="A73" s="136" t="s">
        <v>103</v>
      </c>
      <c r="B73" s="137"/>
      <c r="C73" s="137"/>
      <c r="D73" s="296"/>
      <c r="E73" s="137"/>
      <c r="F73" s="138"/>
    </row>
    <row r="74" spans="1:6" ht="12.75" customHeight="1" hidden="1" outlineLevel="1">
      <c r="A74" s="94" t="s">
        <v>1740</v>
      </c>
      <c r="B74" s="95" t="s">
        <v>1741</v>
      </c>
      <c r="C74" s="95">
        <v>86.18</v>
      </c>
      <c r="D74" s="275">
        <f aca="true" t="shared" si="6" ref="D74:D81">C74*Курс17*1.02</f>
        <v>7911.3240000000005</v>
      </c>
      <c r="E74" s="96">
        <v>115.47753550200001</v>
      </c>
      <c r="F74" s="97">
        <f aca="true" t="shared" si="7" ref="F74:F81">E74*Курс17*1.02</f>
        <v>10600.8377590836</v>
      </c>
    </row>
    <row r="75" spans="1:6" ht="12.75" customHeight="1" hidden="1" outlineLevel="1">
      <c r="A75" s="13" t="s">
        <v>1742</v>
      </c>
      <c r="B75" s="68" t="s">
        <v>1743</v>
      </c>
      <c r="C75" s="68">
        <v>80.42</v>
      </c>
      <c r="D75" s="265">
        <f t="shared" si="6"/>
        <v>7382.5560000000005</v>
      </c>
      <c r="E75" s="15">
        <v>107.75989849799998</v>
      </c>
      <c r="F75" s="35">
        <f t="shared" si="7"/>
        <v>9892.358682116397</v>
      </c>
    </row>
    <row r="76" spans="1:6" ht="12.75" customHeight="1" hidden="1" outlineLevel="1">
      <c r="A76" s="13" t="s">
        <v>1744</v>
      </c>
      <c r="B76" s="61" t="s">
        <v>1745</v>
      </c>
      <c r="C76" s="61">
        <v>120.88</v>
      </c>
      <c r="D76" s="265">
        <f t="shared" si="6"/>
        <v>11096.784</v>
      </c>
      <c r="E76" s="15">
        <v>161.974703898</v>
      </c>
      <c r="F76" s="35">
        <f t="shared" si="7"/>
        <v>14869.2778178364</v>
      </c>
    </row>
    <row r="77" spans="1:6" ht="12.75" customHeight="1" hidden="1" outlineLevel="1">
      <c r="A77" s="13" t="s">
        <v>1746</v>
      </c>
      <c r="B77" s="68" t="s">
        <v>1747</v>
      </c>
      <c r="C77" s="68">
        <v>44.36</v>
      </c>
      <c r="D77" s="265">
        <f t="shared" si="6"/>
        <v>4072.248</v>
      </c>
      <c r="E77" s="15">
        <v>59.444939568</v>
      </c>
      <c r="F77" s="35">
        <f t="shared" si="7"/>
        <v>5457.0454523424005</v>
      </c>
    </row>
    <row r="78" spans="1:6" ht="12.75" customHeight="1" hidden="1" outlineLevel="1">
      <c r="A78" s="13" t="s">
        <v>1748</v>
      </c>
      <c r="B78" s="68" t="s">
        <v>1749</v>
      </c>
      <c r="C78" s="68">
        <v>28.84</v>
      </c>
      <c r="D78" s="265">
        <f t="shared" si="6"/>
        <v>2647.512</v>
      </c>
      <c r="E78" s="15">
        <v>38.651967144</v>
      </c>
      <c r="F78" s="35">
        <f t="shared" si="7"/>
        <v>3548.2505838191996</v>
      </c>
    </row>
    <row r="79" spans="1:6" ht="12.75" customHeight="1" hidden="1" outlineLevel="1">
      <c r="A79" s="13" t="s">
        <v>1750</v>
      </c>
      <c r="B79" s="68" t="s">
        <v>1751</v>
      </c>
      <c r="C79" s="68">
        <v>61</v>
      </c>
      <c r="D79" s="265">
        <f t="shared" si="6"/>
        <v>5599.8</v>
      </c>
      <c r="E79" s="15">
        <v>81.736791906</v>
      </c>
      <c r="F79" s="35">
        <f t="shared" si="7"/>
        <v>7503.4374969708</v>
      </c>
    </row>
    <row r="80" spans="1:6" ht="12.75" customHeight="1" hidden="1" outlineLevel="1">
      <c r="A80" s="13" t="s">
        <v>1752</v>
      </c>
      <c r="B80" s="68" t="s">
        <v>1753</v>
      </c>
      <c r="C80" s="68">
        <v>32.18</v>
      </c>
      <c r="D80" s="265">
        <f t="shared" si="6"/>
        <v>2954.124</v>
      </c>
      <c r="E80" s="15">
        <v>43.116715823999996</v>
      </c>
      <c r="F80" s="35">
        <f t="shared" si="7"/>
        <v>3958.1145126431998</v>
      </c>
    </row>
    <row r="81" spans="1:6" ht="12.75" customHeight="1" hidden="1" outlineLevel="1">
      <c r="A81" s="304" t="s">
        <v>1754</v>
      </c>
      <c r="B81" s="277" t="s">
        <v>1755</v>
      </c>
      <c r="C81" s="277">
        <v>32.06</v>
      </c>
      <c r="D81" s="278">
        <f t="shared" si="6"/>
        <v>2943.108</v>
      </c>
      <c r="E81" s="276">
        <v>42.957260514000005</v>
      </c>
      <c r="F81" s="299">
        <f t="shared" si="7"/>
        <v>3943.4765151852002</v>
      </c>
    </row>
    <row r="82" spans="1:6" ht="12.75" customHeight="1" collapsed="1">
      <c r="A82" s="136" t="s">
        <v>1528</v>
      </c>
      <c r="B82" s="137"/>
      <c r="C82" s="137"/>
      <c r="D82" s="296"/>
      <c r="E82" s="137"/>
      <c r="F82" s="138"/>
    </row>
    <row r="83" spans="1:6" ht="12.75" customHeight="1" hidden="1" outlineLevel="1">
      <c r="A83" s="307" t="s">
        <v>1756</v>
      </c>
      <c r="B83" s="286" t="s">
        <v>1757</v>
      </c>
      <c r="C83" s="286">
        <v>177.07</v>
      </c>
      <c r="D83" s="284">
        <f>C83*Курс17*1.02</f>
        <v>16255.026</v>
      </c>
      <c r="E83" s="287">
        <v>237.26950128000004</v>
      </c>
      <c r="F83" s="308">
        <f>E83*Курс17*1.02</f>
        <v>21781.340217504006</v>
      </c>
    </row>
    <row r="84" spans="1:6" ht="12.75" customHeight="1" collapsed="1">
      <c r="A84" s="136" t="s">
        <v>120</v>
      </c>
      <c r="B84" s="137"/>
      <c r="C84" s="137"/>
      <c r="D84" s="296"/>
      <c r="E84" s="137"/>
      <c r="F84" s="138"/>
    </row>
    <row r="85" spans="1:6" ht="12.75" customHeight="1" hidden="1" outlineLevel="1">
      <c r="A85" s="94" t="s">
        <v>1758</v>
      </c>
      <c r="B85" s="309" t="s">
        <v>1759</v>
      </c>
      <c r="C85" s="290">
        <v>51.64</v>
      </c>
      <c r="D85" s="275">
        <f>C85*Курс17*1.02</f>
        <v>4740.552000000001</v>
      </c>
      <c r="E85" s="96">
        <v>69.20360454</v>
      </c>
      <c r="F85" s="97">
        <f>E85*Курс17*1.02</f>
        <v>6352.890896772001</v>
      </c>
    </row>
    <row r="86" spans="1:6" ht="12.75" customHeight="1" hidden="1" outlineLevel="1">
      <c r="A86" s="304" t="s">
        <v>1760</v>
      </c>
      <c r="B86" s="305" t="s">
        <v>1761</v>
      </c>
      <c r="C86" s="279">
        <v>44.36</v>
      </c>
      <c r="D86" s="278">
        <f>C86*Курс17*1.02</f>
        <v>4072.248</v>
      </c>
      <c r="E86" s="276">
        <v>59.444939568</v>
      </c>
      <c r="F86" s="299">
        <f>E86*Курс17*1.02</f>
        <v>5457.0454523424005</v>
      </c>
    </row>
    <row r="87" spans="1:6" ht="12.75" customHeight="1" collapsed="1">
      <c r="A87" s="199" t="s">
        <v>140</v>
      </c>
      <c r="B87" s="200"/>
      <c r="C87" s="200"/>
      <c r="D87" s="296"/>
      <c r="E87" s="200"/>
      <c r="F87" s="201"/>
    </row>
    <row r="88" spans="1:6" ht="12.75" customHeight="1" hidden="1" outlineLevel="1">
      <c r="A88" s="94" t="s">
        <v>1762</v>
      </c>
      <c r="B88" s="95" t="s">
        <v>1763</v>
      </c>
      <c r="C88" s="95">
        <v>49.24</v>
      </c>
      <c r="D88" s="275">
        <f aca="true" t="shared" si="8" ref="D88:D93">C88*Курс17*1.02</f>
        <v>4520.232000000001</v>
      </c>
      <c r="E88" s="96">
        <v>65.982607278</v>
      </c>
      <c r="F88" s="97">
        <f aca="true" t="shared" si="9" ref="F88:F93">E88*Курс17*1.02</f>
        <v>6057.203348120401</v>
      </c>
    </row>
    <row r="89" spans="1:6" ht="12.75" customHeight="1" hidden="1" outlineLevel="1">
      <c r="A89" s="13" t="s">
        <v>1764</v>
      </c>
      <c r="B89" s="89" t="s">
        <v>1765</v>
      </c>
      <c r="C89" s="89">
        <v>39.77</v>
      </c>
      <c r="D89" s="265">
        <f t="shared" si="8"/>
        <v>3650.8860000000004</v>
      </c>
      <c r="E89" s="15">
        <v>53.289964602</v>
      </c>
      <c r="F89" s="35">
        <f t="shared" si="9"/>
        <v>4892.0187504636</v>
      </c>
    </row>
    <row r="90" spans="1:6" ht="12.75" customHeight="1" hidden="1" outlineLevel="1">
      <c r="A90" s="13" t="s">
        <v>1766</v>
      </c>
      <c r="B90" s="68" t="s">
        <v>1767</v>
      </c>
      <c r="C90" s="68">
        <v>71.99</v>
      </c>
      <c r="D90" s="265">
        <f t="shared" si="8"/>
        <v>6608.682</v>
      </c>
      <c r="E90" s="15">
        <v>96.47046255000002</v>
      </c>
      <c r="F90" s="35">
        <f t="shared" si="9"/>
        <v>8855.988462090003</v>
      </c>
    </row>
    <row r="91" spans="1:6" ht="12.75" customHeight="1" hidden="1" outlineLevel="1">
      <c r="A91" s="13" t="s">
        <v>1768</v>
      </c>
      <c r="B91" s="68" t="s">
        <v>1769</v>
      </c>
      <c r="C91" s="68">
        <v>9.14</v>
      </c>
      <c r="D91" s="265">
        <f t="shared" si="8"/>
        <v>839.052</v>
      </c>
      <c r="E91" s="15">
        <v>12.246167808000001</v>
      </c>
      <c r="F91" s="35">
        <f t="shared" si="9"/>
        <v>1124.1982047744</v>
      </c>
    </row>
    <row r="92" spans="1:6" ht="12.75" customHeight="1" hidden="1" outlineLevel="1">
      <c r="A92" s="13" t="s">
        <v>1770</v>
      </c>
      <c r="B92" s="68" t="s">
        <v>1771</v>
      </c>
      <c r="C92" s="68">
        <v>9.28</v>
      </c>
      <c r="D92" s="265">
        <f t="shared" si="8"/>
        <v>851.904</v>
      </c>
      <c r="E92" s="15">
        <v>12.43751418</v>
      </c>
      <c r="F92" s="35">
        <f t="shared" si="9"/>
        <v>1141.7638017240001</v>
      </c>
    </row>
    <row r="93" spans="1:6" ht="12.75" customHeight="1" hidden="1" outlineLevel="1">
      <c r="A93" s="304" t="s">
        <v>1772</v>
      </c>
      <c r="B93" s="277" t="s">
        <v>1773</v>
      </c>
      <c r="C93" s="277">
        <v>9.09</v>
      </c>
      <c r="D93" s="278">
        <f t="shared" si="8"/>
        <v>834.462</v>
      </c>
      <c r="E93" s="276">
        <v>12.182385684</v>
      </c>
      <c r="F93" s="299">
        <f t="shared" si="9"/>
        <v>1118.3430057911999</v>
      </c>
    </row>
    <row r="94" spans="1:6" ht="12.75" customHeight="1" collapsed="1">
      <c r="A94" s="210" t="s">
        <v>149</v>
      </c>
      <c r="B94" s="211"/>
      <c r="C94" s="211"/>
      <c r="D94" s="296"/>
      <c r="E94" s="211"/>
      <c r="F94" s="212"/>
    </row>
    <row r="95" spans="1:6" ht="12.75" customHeight="1" hidden="1" outlineLevel="1">
      <c r="A95" s="94" t="s">
        <v>1774</v>
      </c>
      <c r="B95" s="309" t="s">
        <v>1775</v>
      </c>
      <c r="C95" s="290">
        <v>14.83</v>
      </c>
      <c r="D95" s="275">
        <f>C95*Курс17*1.02</f>
        <v>1361.394</v>
      </c>
      <c r="E95" s="96">
        <v>19.868131626000004</v>
      </c>
      <c r="F95" s="97">
        <f>E95*Курс17*1.02</f>
        <v>1823.8944832668003</v>
      </c>
    </row>
    <row r="96" spans="1:6" ht="12.75" customHeight="1" hidden="1" outlineLevel="1">
      <c r="A96" s="13" t="s">
        <v>1776</v>
      </c>
      <c r="B96" s="70" t="s">
        <v>1777</v>
      </c>
      <c r="C96" s="243">
        <v>32.13</v>
      </c>
      <c r="D96" s="265">
        <f>C96*Курс17*1.02</f>
        <v>2949.534</v>
      </c>
      <c r="E96" s="15">
        <v>43.052933700000004</v>
      </c>
      <c r="F96" s="35">
        <f>E96*Курс17*1.02</f>
        <v>3952.2593136600003</v>
      </c>
    </row>
    <row r="97" spans="1:6" ht="12.75" customHeight="1" hidden="1" outlineLevel="1">
      <c r="A97" s="304" t="s">
        <v>1778</v>
      </c>
      <c r="B97" s="306" t="s">
        <v>1779</v>
      </c>
      <c r="C97" s="282">
        <v>14.28</v>
      </c>
      <c r="D97" s="278">
        <f>C97*Курс17*1.02</f>
        <v>1310.904</v>
      </c>
      <c r="E97" s="276">
        <v>19.134637200000004</v>
      </c>
      <c r="F97" s="299">
        <f>E97*Курс17*1.02</f>
        <v>1756.5596949600006</v>
      </c>
    </row>
    <row r="98" spans="1:6" ht="12.75" customHeight="1" collapsed="1">
      <c r="A98" s="312" t="s">
        <v>154</v>
      </c>
      <c r="B98" s="313"/>
      <c r="C98" s="313"/>
      <c r="D98" s="314"/>
      <c r="E98" s="313"/>
      <c r="F98" s="315"/>
    </row>
    <row r="99" spans="1:6" ht="12.75" customHeight="1" hidden="1" outlineLevel="1">
      <c r="A99" s="13" t="s">
        <v>1780</v>
      </c>
      <c r="B99" s="68" t="s">
        <v>1781</v>
      </c>
      <c r="C99" s="68">
        <v>58.88</v>
      </c>
      <c r="D99" s="265">
        <f>C99*Курс17*1.02</f>
        <v>5405.184</v>
      </c>
      <c r="E99" s="15">
        <v>78.89848738799999</v>
      </c>
      <c r="F99" s="35">
        <f>E99*Курс17*1.02</f>
        <v>7242.881142218399</v>
      </c>
    </row>
    <row r="100" spans="1:6" ht="12.75" customHeight="1" hidden="1" outlineLevel="1">
      <c r="A100" s="13" t="s">
        <v>1782</v>
      </c>
      <c r="B100" s="68" t="s">
        <v>1783</v>
      </c>
      <c r="C100" s="68">
        <v>37.06</v>
      </c>
      <c r="D100" s="265">
        <f>C100*Курс17*1.02</f>
        <v>3402.108</v>
      </c>
      <c r="E100" s="15">
        <v>49.654383534000004</v>
      </c>
      <c r="F100" s="35">
        <f>E100*Курс17*1.02</f>
        <v>4558.2724084212</v>
      </c>
    </row>
    <row r="101" spans="1:6" ht="12.75" customHeight="1" collapsed="1">
      <c r="A101" s="316" t="s">
        <v>1557</v>
      </c>
      <c r="B101" s="295"/>
      <c r="C101" s="295"/>
      <c r="D101" s="294"/>
      <c r="E101" s="295"/>
      <c r="F101" s="317"/>
    </row>
    <row r="102" spans="1:6" ht="12.75" customHeight="1" hidden="1" outlineLevel="1">
      <c r="A102" s="307" t="s">
        <v>1784</v>
      </c>
      <c r="B102" s="292" t="s">
        <v>1785</v>
      </c>
      <c r="C102" s="292">
        <v>43.62</v>
      </c>
      <c r="D102" s="284">
        <f>C102*Курс17*1.02</f>
        <v>4004.316</v>
      </c>
      <c r="E102" s="287">
        <v>58.456316646</v>
      </c>
      <c r="F102" s="308">
        <f>E102*Курс17*1.02</f>
        <v>5366.2898681028</v>
      </c>
    </row>
    <row r="103" spans="1:6" ht="12.75" customHeight="1" collapsed="1">
      <c r="A103" s="185" t="s">
        <v>157</v>
      </c>
      <c r="B103" s="186"/>
      <c r="C103" s="186"/>
      <c r="D103" s="296"/>
      <c r="E103" s="186"/>
      <c r="F103" s="187"/>
    </row>
    <row r="104" spans="1:6" ht="12.75" customHeight="1" hidden="1" outlineLevel="1">
      <c r="A104" s="94" t="s">
        <v>1786</v>
      </c>
      <c r="B104" s="95" t="s">
        <v>1787</v>
      </c>
      <c r="C104" s="95">
        <v>26.13</v>
      </c>
      <c r="D104" s="275">
        <f>C104*Курс17*1.02</f>
        <v>2398.734</v>
      </c>
      <c r="E104" s="96">
        <v>35.016386076</v>
      </c>
      <c r="F104" s="97">
        <f>E104*Курс17*1.02</f>
        <v>3214.5042417768</v>
      </c>
    </row>
    <row r="105" spans="1:6" ht="12.75" customHeight="1" hidden="1" outlineLevel="1">
      <c r="A105" s="13" t="s">
        <v>1788</v>
      </c>
      <c r="B105" s="68" t="s">
        <v>1789</v>
      </c>
      <c r="C105" s="68">
        <v>18.78</v>
      </c>
      <c r="D105" s="265">
        <f>C105*Курс17*1.02</f>
        <v>1724.0040000000001</v>
      </c>
      <c r="E105" s="15">
        <v>25.162047918</v>
      </c>
      <c r="F105" s="35">
        <f>E105*Курс17*1.02</f>
        <v>2309.8759988723996</v>
      </c>
    </row>
    <row r="106" spans="1:6" ht="12.75" customHeight="1" hidden="1" outlineLevel="1">
      <c r="A106" s="304" t="s">
        <v>1790</v>
      </c>
      <c r="B106" s="277" t="s">
        <v>1791</v>
      </c>
      <c r="C106" s="277">
        <v>7.45</v>
      </c>
      <c r="D106" s="278">
        <f>C106*Курс17*1.02</f>
        <v>683.91</v>
      </c>
      <c r="E106" s="276">
        <v>9.981902406000001</v>
      </c>
      <c r="F106" s="299">
        <f>E106*Курс17*1.02</f>
        <v>916.3386408708001</v>
      </c>
    </row>
    <row r="107" spans="1:6" ht="12.75" customHeight="1" collapsed="1">
      <c r="A107" s="136" t="s">
        <v>164</v>
      </c>
      <c r="B107" s="137"/>
      <c r="C107" s="137"/>
      <c r="D107" s="296"/>
      <c r="E107" s="137"/>
      <c r="F107" s="138"/>
    </row>
    <row r="108" spans="1:6" ht="12.75" customHeight="1" hidden="1" outlineLevel="1">
      <c r="A108" s="307" t="s">
        <v>1792</v>
      </c>
      <c r="B108" s="286" t="s">
        <v>1793</v>
      </c>
      <c r="C108" s="286">
        <v>55.76</v>
      </c>
      <c r="D108" s="284">
        <f>C108*Курс17*1.02</f>
        <v>5118.768</v>
      </c>
      <c r="E108" s="287">
        <v>74.72075826599999</v>
      </c>
      <c r="F108" s="308">
        <f>E108*Курс17*1.02</f>
        <v>6859.365608818799</v>
      </c>
    </row>
    <row r="109" spans="1:6" ht="12.75" customHeight="1" collapsed="1">
      <c r="A109" s="136" t="s">
        <v>125</v>
      </c>
      <c r="B109" s="137"/>
      <c r="C109" s="137"/>
      <c r="D109" s="296"/>
      <c r="E109" s="137"/>
      <c r="F109" s="138"/>
    </row>
    <row r="110" spans="1:6" ht="12.75" customHeight="1" hidden="1" outlineLevel="1">
      <c r="A110" s="94" t="s">
        <v>1794</v>
      </c>
      <c r="B110" s="95" t="s">
        <v>1795</v>
      </c>
      <c r="C110" s="95">
        <v>73.73</v>
      </c>
      <c r="D110" s="275">
        <f aca="true" t="shared" si="10" ref="D110:D118">C110*Курс17*1.02</f>
        <v>6768.414000000001</v>
      </c>
      <c r="E110" s="96">
        <v>98.798510076</v>
      </c>
      <c r="F110" s="97">
        <f aca="true" t="shared" si="11" ref="F110:F118">E110*Курс17*1.02</f>
        <v>9069.7032249768</v>
      </c>
    </row>
    <row r="111" spans="1:6" ht="12.75" customHeight="1" hidden="1" outlineLevel="1">
      <c r="A111" s="13" t="s">
        <v>1796</v>
      </c>
      <c r="B111" s="68" t="s">
        <v>1797</v>
      </c>
      <c r="C111" s="68">
        <v>80.89</v>
      </c>
      <c r="D111" s="265">
        <f t="shared" si="10"/>
        <v>7425.702</v>
      </c>
      <c r="E111" s="15">
        <v>108.39771973799999</v>
      </c>
      <c r="F111" s="35">
        <f t="shared" si="11"/>
        <v>9950.9106719484</v>
      </c>
    </row>
    <row r="112" spans="1:6" ht="12.75" customHeight="1" hidden="1" outlineLevel="1">
      <c r="A112" s="13" t="s">
        <v>1798</v>
      </c>
      <c r="B112" s="68" t="s">
        <v>1799</v>
      </c>
      <c r="C112" s="68">
        <v>41.43</v>
      </c>
      <c r="D112" s="265">
        <f t="shared" si="10"/>
        <v>3803.274</v>
      </c>
      <c r="E112" s="15">
        <v>55.522338942</v>
      </c>
      <c r="F112" s="35">
        <f t="shared" si="11"/>
        <v>5096.9507148756</v>
      </c>
    </row>
    <row r="113" spans="1:6" ht="12.75" customHeight="1" hidden="1" outlineLevel="1">
      <c r="A113" s="13" t="s">
        <v>1800</v>
      </c>
      <c r="B113" s="68" t="s">
        <v>1801</v>
      </c>
      <c r="C113" s="68">
        <v>53.76</v>
      </c>
      <c r="D113" s="265">
        <f t="shared" si="10"/>
        <v>4935.168</v>
      </c>
      <c r="E113" s="15">
        <v>72.041909058</v>
      </c>
      <c r="F113" s="35">
        <f t="shared" si="11"/>
        <v>6613.447251524401</v>
      </c>
    </row>
    <row r="114" spans="1:6" ht="12.75" customHeight="1" hidden="1" outlineLevel="1">
      <c r="A114" s="13" t="s">
        <v>1802</v>
      </c>
      <c r="B114" s="68" t="s">
        <v>1803</v>
      </c>
      <c r="C114" s="68">
        <v>63.35</v>
      </c>
      <c r="D114" s="265">
        <f t="shared" si="10"/>
        <v>5815.53</v>
      </c>
      <c r="E114" s="15">
        <v>84.894007044</v>
      </c>
      <c r="F114" s="35">
        <f t="shared" si="11"/>
        <v>7793.2698466392</v>
      </c>
    </row>
    <row r="115" spans="1:6" ht="12.75" customHeight="1" hidden="1" outlineLevel="1">
      <c r="A115" s="13" t="s">
        <v>1804</v>
      </c>
      <c r="B115" s="68" t="s">
        <v>1805</v>
      </c>
      <c r="C115" s="68">
        <v>49.98</v>
      </c>
      <c r="D115" s="265">
        <f t="shared" si="10"/>
        <v>4588.164</v>
      </c>
      <c r="E115" s="15">
        <v>66.97123020000001</v>
      </c>
      <c r="F115" s="35">
        <f t="shared" si="11"/>
        <v>6147.958932360001</v>
      </c>
    </row>
    <row r="116" spans="1:6" ht="12.75" customHeight="1" hidden="1" outlineLevel="1">
      <c r="A116" s="13" t="s">
        <v>1806</v>
      </c>
      <c r="B116" s="68" t="s">
        <v>1807</v>
      </c>
      <c r="C116" s="68">
        <v>108.93</v>
      </c>
      <c r="D116" s="265">
        <f t="shared" si="10"/>
        <v>9999.774000000001</v>
      </c>
      <c r="E116" s="15">
        <v>145.965390774</v>
      </c>
      <c r="F116" s="35">
        <f t="shared" si="11"/>
        <v>13399.622873053202</v>
      </c>
    </row>
    <row r="117" spans="1:6" ht="12.75" customHeight="1" hidden="1" outlineLevel="1">
      <c r="A117" s="13" t="s">
        <v>1808</v>
      </c>
      <c r="B117" s="68" t="s">
        <v>1809</v>
      </c>
      <c r="C117" s="68">
        <v>85.13</v>
      </c>
      <c r="D117" s="265">
        <f t="shared" si="10"/>
        <v>7814.934</v>
      </c>
      <c r="E117" s="15">
        <v>114.07432877400001</v>
      </c>
      <c r="F117" s="35">
        <f t="shared" si="11"/>
        <v>10472.0233814532</v>
      </c>
    </row>
    <row r="118" spans="1:6" ht="12.75" customHeight="1" hidden="1" outlineLevel="1">
      <c r="A118" s="304" t="s">
        <v>1810</v>
      </c>
      <c r="B118" s="277" t="s">
        <v>1811</v>
      </c>
      <c r="C118" s="277">
        <v>20.85</v>
      </c>
      <c r="D118" s="278">
        <f t="shared" si="10"/>
        <v>1914.0300000000002</v>
      </c>
      <c r="E118" s="276">
        <v>27.936570312000004</v>
      </c>
      <c r="F118" s="299">
        <f t="shared" si="11"/>
        <v>2564.5771546416004</v>
      </c>
    </row>
    <row r="119" spans="1:6" ht="12.75" customHeight="1" collapsed="1">
      <c r="A119" s="136" t="s">
        <v>167</v>
      </c>
      <c r="B119" s="137"/>
      <c r="C119" s="137"/>
      <c r="D119" s="296"/>
      <c r="E119" s="137"/>
      <c r="F119" s="138"/>
    </row>
    <row r="120" spans="1:6" ht="12.75" customHeight="1" hidden="1" outlineLevel="1">
      <c r="A120" s="307" t="s">
        <v>1812</v>
      </c>
      <c r="B120" s="293" t="s">
        <v>1813</v>
      </c>
      <c r="C120" s="293">
        <v>165.98</v>
      </c>
      <c r="D120" s="284">
        <f>C120*Курс17*1.02</f>
        <v>15236.964</v>
      </c>
      <c r="E120" s="287">
        <v>222.4179972</v>
      </c>
      <c r="F120" s="308">
        <f>E120*Курс17*1.02</f>
        <v>20417.972142960003</v>
      </c>
    </row>
    <row r="121" spans="1:6" ht="12.75" customHeight="1" collapsed="1">
      <c r="A121" s="188" t="s">
        <v>170</v>
      </c>
      <c r="B121" s="189"/>
      <c r="C121" s="189"/>
      <c r="D121" s="296"/>
      <c r="E121" s="189"/>
      <c r="F121" s="190"/>
    </row>
    <row r="122" spans="1:6" ht="12.75" customHeight="1" hidden="1" outlineLevel="1">
      <c r="A122" s="94" t="s">
        <v>1592</v>
      </c>
      <c r="B122" s="95" t="s">
        <v>1593</v>
      </c>
      <c r="C122" s="95">
        <v>32.97</v>
      </c>
      <c r="D122" s="275">
        <f aca="true" t="shared" si="12" ref="D122:D137">C122*Курс17*1.02</f>
        <v>3026.6459999999997</v>
      </c>
      <c r="E122" s="96">
        <v>44.18</v>
      </c>
      <c r="F122" s="97">
        <f aca="true" t="shared" si="13" ref="F122:F137">E122*Курс17*1.02</f>
        <v>4055.7239999999997</v>
      </c>
    </row>
    <row r="123" spans="1:6" ht="12.75" customHeight="1" hidden="1" outlineLevel="1">
      <c r="A123" s="13" t="s">
        <v>1594</v>
      </c>
      <c r="B123" s="68" t="s">
        <v>1595</v>
      </c>
      <c r="C123" s="68">
        <v>53.66</v>
      </c>
      <c r="D123" s="265">
        <f t="shared" si="12"/>
        <v>4925.987999999999</v>
      </c>
      <c r="E123" s="15">
        <v>71.91</v>
      </c>
      <c r="F123" s="35">
        <f t="shared" si="13"/>
        <v>6601.338</v>
      </c>
    </row>
    <row r="124" spans="1:6" ht="12.75" customHeight="1" hidden="1" outlineLevel="1">
      <c r="A124" s="13" t="s">
        <v>1596</v>
      </c>
      <c r="B124" s="68" t="s">
        <v>1597</v>
      </c>
      <c r="C124" s="68">
        <v>23.35</v>
      </c>
      <c r="D124" s="265">
        <f t="shared" si="12"/>
        <v>2143.53</v>
      </c>
      <c r="E124" s="15">
        <v>31.29</v>
      </c>
      <c r="F124" s="35">
        <f t="shared" si="13"/>
        <v>2872.422</v>
      </c>
    </row>
    <row r="125" spans="1:6" ht="12.75" customHeight="1" hidden="1" outlineLevel="1">
      <c r="A125" s="13" t="s">
        <v>1598</v>
      </c>
      <c r="B125" s="68" t="s">
        <v>1599</v>
      </c>
      <c r="C125" s="68">
        <v>47.4</v>
      </c>
      <c r="D125" s="265">
        <f t="shared" si="12"/>
        <v>4351.32</v>
      </c>
      <c r="E125" s="15">
        <v>63.52</v>
      </c>
      <c r="F125" s="35">
        <f t="shared" si="13"/>
        <v>5831.136</v>
      </c>
    </row>
    <row r="126" spans="1:6" ht="12.75" customHeight="1" hidden="1" outlineLevel="1">
      <c r="A126" s="13" t="s">
        <v>1600</v>
      </c>
      <c r="B126" s="68" t="s">
        <v>1601</v>
      </c>
      <c r="C126" s="68">
        <v>21.89</v>
      </c>
      <c r="D126" s="265">
        <f t="shared" si="12"/>
        <v>2009.5020000000002</v>
      </c>
      <c r="E126" s="15">
        <v>29.33</v>
      </c>
      <c r="F126" s="35">
        <f t="shared" si="13"/>
        <v>2692.4939999999997</v>
      </c>
    </row>
    <row r="127" spans="1:6" ht="12.75" customHeight="1" hidden="1" outlineLevel="1">
      <c r="A127" s="13" t="s">
        <v>1602</v>
      </c>
      <c r="B127" s="68" t="s">
        <v>1603</v>
      </c>
      <c r="C127" s="68">
        <v>13.24</v>
      </c>
      <c r="D127" s="265">
        <f t="shared" si="12"/>
        <v>1215.432</v>
      </c>
      <c r="E127" s="15">
        <v>17.74</v>
      </c>
      <c r="F127" s="35">
        <f t="shared" si="13"/>
        <v>1628.532</v>
      </c>
    </row>
    <row r="128" spans="1:6" ht="12.75" customHeight="1" hidden="1" outlineLevel="1">
      <c r="A128" s="13" t="s">
        <v>1604</v>
      </c>
      <c r="B128" s="68" t="s">
        <v>1605</v>
      </c>
      <c r="C128" s="68">
        <v>39.7</v>
      </c>
      <c r="D128" s="265">
        <f t="shared" si="12"/>
        <v>3644.4600000000005</v>
      </c>
      <c r="E128" s="15">
        <v>53.2</v>
      </c>
      <c r="F128" s="35">
        <f t="shared" si="13"/>
        <v>4883.76</v>
      </c>
    </row>
    <row r="129" spans="1:6" ht="12.75" customHeight="1" hidden="1" outlineLevel="1">
      <c r="A129" s="13" t="s">
        <v>1606</v>
      </c>
      <c r="B129" s="61" t="s">
        <v>1607</v>
      </c>
      <c r="C129" s="61">
        <v>68.84</v>
      </c>
      <c r="D129" s="265">
        <f t="shared" si="12"/>
        <v>6319.512000000001</v>
      </c>
      <c r="E129" s="15">
        <v>92.25</v>
      </c>
      <c r="F129" s="35">
        <f t="shared" si="13"/>
        <v>8468.55</v>
      </c>
    </row>
    <row r="130" spans="1:6" ht="12.75" customHeight="1" hidden="1" outlineLevel="1">
      <c r="A130" s="13" t="s">
        <v>1608</v>
      </c>
      <c r="B130" s="61" t="s">
        <v>1609</v>
      </c>
      <c r="C130" s="61">
        <v>113.11</v>
      </c>
      <c r="D130" s="265">
        <f t="shared" si="12"/>
        <v>10383.498</v>
      </c>
      <c r="E130" s="15">
        <v>151.57</v>
      </c>
      <c r="F130" s="35">
        <f t="shared" si="13"/>
        <v>13914.126</v>
      </c>
    </row>
    <row r="131" spans="1:6" ht="12.75" customHeight="1" hidden="1" outlineLevel="1">
      <c r="A131" s="13" t="s">
        <v>1610</v>
      </c>
      <c r="B131" s="61" t="s">
        <v>1611</v>
      </c>
      <c r="C131" s="61">
        <v>55.52</v>
      </c>
      <c r="D131" s="265">
        <f t="shared" si="12"/>
        <v>5096.736</v>
      </c>
      <c r="E131" s="15">
        <v>74.4</v>
      </c>
      <c r="F131" s="35">
        <f t="shared" si="13"/>
        <v>6829.920000000001</v>
      </c>
    </row>
    <row r="132" spans="1:6" ht="12.75" customHeight="1" hidden="1" outlineLevel="1">
      <c r="A132" s="13" t="s">
        <v>1612</v>
      </c>
      <c r="B132" s="61" t="s">
        <v>1613</v>
      </c>
      <c r="C132" s="61">
        <v>50.93</v>
      </c>
      <c r="D132" s="265">
        <f t="shared" si="12"/>
        <v>4675.374</v>
      </c>
      <c r="E132" s="15">
        <v>68.24</v>
      </c>
      <c r="F132" s="35">
        <f t="shared" si="13"/>
        <v>6264.432</v>
      </c>
    </row>
    <row r="133" spans="1:6" ht="12.75" customHeight="1" hidden="1" outlineLevel="1">
      <c r="A133" s="13" t="s">
        <v>1616</v>
      </c>
      <c r="B133" s="61" t="s">
        <v>1617</v>
      </c>
      <c r="C133" s="61">
        <v>45.29</v>
      </c>
      <c r="D133" s="265">
        <f t="shared" si="12"/>
        <v>4157.622</v>
      </c>
      <c r="E133" s="15">
        <v>60.69</v>
      </c>
      <c r="F133" s="35">
        <f t="shared" si="13"/>
        <v>5571.342</v>
      </c>
    </row>
    <row r="134" spans="1:6" ht="12.75" customHeight="1" hidden="1" outlineLevel="1">
      <c r="A134" s="13" t="s">
        <v>1618</v>
      </c>
      <c r="B134" s="61" t="s">
        <v>3772</v>
      </c>
      <c r="C134" s="61">
        <v>86.48</v>
      </c>
      <c r="D134" s="265">
        <f t="shared" si="12"/>
        <v>7938.8640000000005</v>
      </c>
      <c r="E134" s="15">
        <v>115.88</v>
      </c>
      <c r="F134" s="35">
        <f t="shared" si="13"/>
        <v>10637.784</v>
      </c>
    </row>
    <row r="135" spans="1:6" ht="12.75" customHeight="1" hidden="1" outlineLevel="1">
      <c r="A135" s="13" t="s">
        <v>1620</v>
      </c>
      <c r="B135" s="61" t="s">
        <v>1621</v>
      </c>
      <c r="C135" s="61">
        <v>55.28</v>
      </c>
      <c r="D135" s="265">
        <f t="shared" si="12"/>
        <v>5074.704</v>
      </c>
      <c r="E135" s="15">
        <v>74.07</v>
      </c>
      <c r="F135" s="35">
        <f t="shared" si="13"/>
        <v>6799.625999999999</v>
      </c>
    </row>
    <row r="136" spans="1:6" ht="12.75" customHeight="1" hidden="1" outlineLevel="1">
      <c r="A136" s="13" t="s">
        <v>1622</v>
      </c>
      <c r="B136" s="61" t="s">
        <v>1623</v>
      </c>
      <c r="C136" s="61">
        <v>36.84</v>
      </c>
      <c r="D136" s="265">
        <f t="shared" si="12"/>
        <v>3381.9120000000003</v>
      </c>
      <c r="E136" s="15">
        <v>49.37</v>
      </c>
      <c r="F136" s="35">
        <f t="shared" si="13"/>
        <v>4532.166</v>
      </c>
    </row>
    <row r="137" spans="1:6" ht="12.75" customHeight="1" hidden="1" outlineLevel="1">
      <c r="A137" s="13" t="s">
        <v>1624</v>
      </c>
      <c r="B137" s="61" t="s">
        <v>3773</v>
      </c>
      <c r="C137" s="61">
        <v>44.27</v>
      </c>
      <c r="D137" s="265">
        <f t="shared" si="12"/>
        <v>4063.9860000000003</v>
      </c>
      <c r="E137" s="15">
        <v>59.32</v>
      </c>
      <c r="F137" s="35">
        <f t="shared" si="13"/>
        <v>5445.576</v>
      </c>
    </row>
    <row r="138" spans="1:6" ht="12.75" customHeight="1" collapsed="1">
      <c r="A138" s="188" t="s">
        <v>3669</v>
      </c>
      <c r="B138" s="189"/>
      <c r="C138" s="189"/>
      <c r="D138" s="189"/>
      <c r="E138" s="189"/>
      <c r="F138" s="190"/>
    </row>
    <row r="139" spans="1:6" ht="12.75" customHeight="1" hidden="1" outlineLevel="1">
      <c r="A139" s="310" t="s">
        <v>3672</v>
      </c>
      <c r="B139" s="310" t="s">
        <v>3673</v>
      </c>
      <c r="C139" s="311"/>
      <c r="D139" s="97">
        <v>6555</v>
      </c>
      <c r="E139" s="310"/>
      <c r="F139" s="318">
        <v>8784</v>
      </c>
    </row>
    <row r="140" ht="12.75" customHeight="1" collapsed="1"/>
    <row r="141" ht="12.75" customHeight="1">
      <c r="A141" s="39" t="s">
        <v>3601</v>
      </c>
    </row>
    <row r="142" ht="12.75" customHeight="1">
      <c r="A142" s="1" t="s">
        <v>185</v>
      </c>
    </row>
    <row r="143" ht="12.75" customHeight="1">
      <c r="A143" s="1" t="s">
        <v>1626</v>
      </c>
    </row>
    <row r="144" ht="12.75" customHeight="1">
      <c r="A144" s="1" t="s">
        <v>187</v>
      </c>
    </row>
    <row r="145" ht="12.75" customHeight="1">
      <c r="A145" s="1" t="s">
        <v>188</v>
      </c>
    </row>
    <row r="146" ht="12.75" customHeight="1">
      <c r="A146" s="1" t="s">
        <v>1627</v>
      </c>
    </row>
    <row r="147" ht="12.75" customHeight="1">
      <c r="A147" s="1" t="s">
        <v>1628</v>
      </c>
    </row>
    <row r="148" ht="12.75" customHeight="1">
      <c r="A148" s="1" t="s">
        <v>1630</v>
      </c>
    </row>
    <row r="149" ht="12.75" customHeight="1">
      <c r="A149" s="1" t="s">
        <v>1631</v>
      </c>
    </row>
    <row r="150" ht="12.75" customHeight="1">
      <c r="A150" s="1" t="s">
        <v>1632</v>
      </c>
    </row>
    <row r="152" ht="12.75" customHeight="1">
      <c r="A152" s="23" t="s">
        <v>3674</v>
      </c>
    </row>
    <row r="153" ht="12.75" customHeight="1">
      <c r="A153" s="23" t="s">
        <v>3599</v>
      </c>
    </row>
    <row r="154" ht="12.75" customHeight="1">
      <c r="A154" s="23" t="s">
        <v>3600</v>
      </c>
    </row>
    <row r="155" ht="12.75" customHeight="1">
      <c r="A155" s="23"/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6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C117" sqref="C117"/>
    </sheetView>
  </sheetViews>
  <sheetFormatPr defaultColWidth="9.140625" defaultRowHeight="15" outlineLevelRow="1"/>
  <cols>
    <col min="1" max="1" width="20.7109375" style="1" customWidth="1"/>
    <col min="2" max="2" width="40.7109375" style="1" customWidth="1"/>
    <col min="3" max="3" width="18.7109375" style="114" customWidth="1"/>
    <col min="4" max="4" width="18.7109375" style="121" customWidth="1"/>
    <col min="5" max="5" width="18.7109375" style="1" customWidth="1"/>
    <col min="6" max="6" width="18.7109375" style="37" customWidth="1"/>
    <col min="7" max="16384" width="9.140625" style="1" customWidth="1"/>
  </cols>
  <sheetData>
    <row r="1" spans="1:6" ht="19.5" customHeight="1">
      <c r="A1" s="4"/>
      <c r="B1" s="5"/>
      <c r="C1" s="5"/>
      <c r="D1" s="119"/>
      <c r="E1" s="25"/>
      <c r="F1" s="31" t="s">
        <v>3077</v>
      </c>
    </row>
    <row r="2" spans="1:6" ht="19.5" customHeight="1">
      <c r="A2" s="7"/>
      <c r="B2" s="8"/>
      <c r="C2" s="112"/>
      <c r="D2" s="120"/>
      <c r="E2" s="26"/>
      <c r="F2" s="32" t="s">
        <v>3075</v>
      </c>
    </row>
    <row r="3" spans="1:6" ht="19.5" customHeight="1">
      <c r="A3" s="4"/>
      <c r="B3" s="8"/>
      <c r="C3" s="112"/>
      <c r="D3" s="120"/>
      <c r="E3" s="26"/>
      <c r="F3" s="32" t="s">
        <v>3076</v>
      </c>
    </row>
    <row r="4" spans="1:6" ht="30" customHeight="1">
      <c r="A4" s="386" t="s">
        <v>3640</v>
      </c>
      <c r="B4" s="387"/>
      <c r="C4" s="387"/>
      <c r="D4" s="387"/>
      <c r="E4" s="387"/>
      <c r="F4" s="321" t="s">
        <v>3731</v>
      </c>
    </row>
    <row r="5" spans="1:6" ht="12.75" customHeight="1">
      <c r="A5" s="24"/>
      <c r="B5" s="24"/>
      <c r="C5" s="113"/>
      <c r="D5" s="113"/>
      <c r="E5" s="24"/>
      <c r="F5" s="320"/>
    </row>
    <row r="6" spans="1:6" ht="30" customHeight="1">
      <c r="A6" s="27" t="s">
        <v>3774</v>
      </c>
      <c r="B6" s="28"/>
      <c r="C6" s="28"/>
      <c r="D6" s="389" t="s">
        <v>3596</v>
      </c>
      <c r="E6" s="390"/>
      <c r="F6" s="326">
        <v>90</v>
      </c>
    </row>
    <row r="7" spans="5:6" ht="12.75" customHeight="1">
      <c r="E7" s="12"/>
      <c r="F7" s="34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384" t="s">
        <v>1</v>
      </c>
      <c r="B9" s="384"/>
      <c r="C9" s="384"/>
      <c r="D9" s="384"/>
      <c r="E9" s="384"/>
      <c r="F9" s="384"/>
    </row>
    <row r="10" spans="1:6" ht="12.75" customHeight="1" hidden="1" outlineLevel="1">
      <c r="A10" s="13" t="s">
        <v>3078</v>
      </c>
      <c r="B10" s="14" t="s">
        <v>3079</v>
      </c>
      <c r="C10" s="115">
        <v>110.37</v>
      </c>
      <c r="D10" s="118">
        <f aca="true" t="shared" si="0" ref="D10:D37">C10*Курс*1.02</f>
        <v>10131.966000000002</v>
      </c>
      <c r="E10" s="15">
        <v>147.9</v>
      </c>
      <c r="F10" s="35">
        <f aca="true" t="shared" si="1" ref="F10:F37">E10*Курс*1.02</f>
        <v>13577.22</v>
      </c>
    </row>
    <row r="11" spans="1:6" ht="12.75" customHeight="1" hidden="1" outlineLevel="1">
      <c r="A11" s="13" t="s">
        <v>3080</v>
      </c>
      <c r="B11" s="14" t="s">
        <v>3081</v>
      </c>
      <c r="C11" s="115">
        <v>136.57</v>
      </c>
      <c r="D11" s="118">
        <f t="shared" si="0"/>
        <v>12537.126</v>
      </c>
      <c r="E11" s="15">
        <v>183</v>
      </c>
      <c r="F11" s="35">
        <f t="shared" si="1"/>
        <v>16799.4</v>
      </c>
    </row>
    <row r="12" spans="1:6" ht="12.75" customHeight="1" hidden="1" outlineLevel="1">
      <c r="A12" s="13" t="s">
        <v>3082</v>
      </c>
      <c r="B12" s="14" t="s">
        <v>3083</v>
      </c>
      <c r="C12" s="115">
        <v>126.4</v>
      </c>
      <c r="D12" s="118">
        <f t="shared" si="0"/>
        <v>11603.52</v>
      </c>
      <c r="E12" s="15">
        <v>169.38</v>
      </c>
      <c r="F12" s="35">
        <f t="shared" si="1"/>
        <v>15549.083999999999</v>
      </c>
    </row>
    <row r="13" spans="1:6" ht="12.75" customHeight="1" hidden="1" outlineLevel="1">
      <c r="A13" s="13" t="s">
        <v>3084</v>
      </c>
      <c r="B13" s="14" t="s">
        <v>3085</v>
      </c>
      <c r="C13" s="115">
        <v>106.05</v>
      </c>
      <c r="D13" s="118">
        <f t="shared" si="0"/>
        <v>9735.39</v>
      </c>
      <c r="E13" s="15">
        <v>142.11</v>
      </c>
      <c r="F13" s="35">
        <f t="shared" si="1"/>
        <v>13045.698000000002</v>
      </c>
    </row>
    <row r="14" spans="1:6" ht="12.75" customHeight="1" hidden="1" outlineLevel="1">
      <c r="A14" s="13" t="s">
        <v>3086</v>
      </c>
      <c r="B14" s="14" t="s">
        <v>3087</v>
      </c>
      <c r="C14" s="115">
        <v>93.11</v>
      </c>
      <c r="D14" s="118">
        <f t="shared" si="0"/>
        <v>8547.498</v>
      </c>
      <c r="E14" s="15">
        <v>124.77</v>
      </c>
      <c r="F14" s="35">
        <f t="shared" si="1"/>
        <v>11453.885999999999</v>
      </c>
    </row>
    <row r="15" spans="1:6" ht="12.75" customHeight="1" hidden="1" outlineLevel="1">
      <c r="A15" s="13" t="s">
        <v>3088</v>
      </c>
      <c r="B15" s="14" t="s">
        <v>3089</v>
      </c>
      <c r="C15" s="115">
        <v>86.63</v>
      </c>
      <c r="D15" s="118">
        <f t="shared" si="0"/>
        <v>7952.634</v>
      </c>
      <c r="E15" s="15">
        <v>116.09</v>
      </c>
      <c r="F15" s="35">
        <f t="shared" si="1"/>
        <v>10657.062</v>
      </c>
    </row>
    <row r="16" spans="1:6" ht="12.75" customHeight="1" hidden="1" outlineLevel="1">
      <c r="A16" s="13" t="s">
        <v>3090</v>
      </c>
      <c r="B16" s="14" t="s">
        <v>3091</v>
      </c>
      <c r="C16" s="115">
        <v>80.15</v>
      </c>
      <c r="D16" s="118">
        <f t="shared" si="0"/>
        <v>7357.770000000001</v>
      </c>
      <c r="E16" s="15">
        <v>107.4</v>
      </c>
      <c r="F16" s="35">
        <f t="shared" si="1"/>
        <v>9859.32</v>
      </c>
    </row>
    <row r="17" spans="1:6" ht="12.75" customHeight="1" hidden="1" outlineLevel="1">
      <c r="A17" s="13" t="s">
        <v>3092</v>
      </c>
      <c r="B17" s="14" t="s">
        <v>3093</v>
      </c>
      <c r="C17" s="115">
        <v>76.13</v>
      </c>
      <c r="D17" s="118">
        <f t="shared" si="0"/>
        <v>6988.734</v>
      </c>
      <c r="E17" s="15">
        <v>102.01</v>
      </c>
      <c r="F17" s="35">
        <f t="shared" si="1"/>
        <v>9364.518</v>
      </c>
    </row>
    <row r="18" spans="1:6" ht="12.75" customHeight="1" hidden="1" outlineLevel="1">
      <c r="A18" s="13" t="s">
        <v>3094</v>
      </c>
      <c r="B18" s="14" t="s">
        <v>3095</v>
      </c>
      <c r="C18" s="115">
        <v>67.19</v>
      </c>
      <c r="D18" s="118">
        <f t="shared" si="0"/>
        <v>6168.0419999999995</v>
      </c>
      <c r="E18" s="15">
        <v>90.04</v>
      </c>
      <c r="F18" s="35">
        <f t="shared" si="1"/>
        <v>8265.672</v>
      </c>
    </row>
    <row r="19" spans="1:6" ht="12.75" customHeight="1" hidden="1" outlineLevel="1">
      <c r="A19" s="13" t="s">
        <v>3096</v>
      </c>
      <c r="B19" s="14" t="s">
        <v>3097</v>
      </c>
      <c r="C19" s="115">
        <v>47.75</v>
      </c>
      <c r="D19" s="118">
        <f t="shared" si="0"/>
        <v>4383.45</v>
      </c>
      <c r="E19" s="15">
        <v>63.98</v>
      </c>
      <c r="F19" s="35">
        <f t="shared" si="1"/>
        <v>5873.364</v>
      </c>
    </row>
    <row r="20" spans="1:6" ht="12.75" customHeight="1" hidden="1" outlineLevel="1">
      <c r="A20" s="13" t="s">
        <v>3098</v>
      </c>
      <c r="B20" s="14" t="s">
        <v>3099</v>
      </c>
      <c r="C20" s="115">
        <v>85.73</v>
      </c>
      <c r="D20" s="118">
        <f t="shared" si="0"/>
        <v>7870.014000000001</v>
      </c>
      <c r="E20" s="15">
        <v>114.87</v>
      </c>
      <c r="F20" s="35">
        <f t="shared" si="1"/>
        <v>10545.066</v>
      </c>
    </row>
    <row r="21" spans="1:6" ht="12.75" customHeight="1" hidden="1" outlineLevel="1">
      <c r="A21" s="13" t="s">
        <v>3100</v>
      </c>
      <c r="B21" s="14" t="s">
        <v>3101</v>
      </c>
      <c r="C21" s="115">
        <v>75.78</v>
      </c>
      <c r="D21" s="118">
        <f t="shared" si="0"/>
        <v>6956.604</v>
      </c>
      <c r="E21" s="15">
        <v>101.55</v>
      </c>
      <c r="F21" s="35">
        <f t="shared" si="1"/>
        <v>9322.29</v>
      </c>
    </row>
    <row r="22" spans="1:6" ht="12.75" customHeight="1" hidden="1" outlineLevel="1">
      <c r="A22" s="13" t="s">
        <v>3102</v>
      </c>
      <c r="B22" s="14" t="s">
        <v>3103</v>
      </c>
      <c r="C22" s="115">
        <v>69.55</v>
      </c>
      <c r="D22" s="118">
        <f t="shared" si="0"/>
        <v>6384.6900000000005</v>
      </c>
      <c r="E22" s="15">
        <v>93.19</v>
      </c>
      <c r="F22" s="35">
        <f t="shared" si="1"/>
        <v>8554.842</v>
      </c>
    </row>
    <row r="23" spans="1:6" ht="12.75" customHeight="1" hidden="1" outlineLevel="1">
      <c r="A23" s="13" t="s">
        <v>3104</v>
      </c>
      <c r="B23" s="14" t="s">
        <v>3105</v>
      </c>
      <c r="C23" s="115">
        <v>65.82</v>
      </c>
      <c r="D23" s="118">
        <f t="shared" si="0"/>
        <v>6042.275999999999</v>
      </c>
      <c r="E23" s="15">
        <v>88.19</v>
      </c>
      <c r="F23" s="35">
        <f t="shared" si="1"/>
        <v>8095.842</v>
      </c>
    </row>
    <row r="24" spans="1:6" ht="12.75" customHeight="1" hidden="1" outlineLevel="1">
      <c r="A24" s="13" t="s">
        <v>3106</v>
      </c>
      <c r="B24" s="14" t="s">
        <v>3107</v>
      </c>
      <c r="C24" s="115">
        <v>62.72</v>
      </c>
      <c r="D24" s="118">
        <f t="shared" si="0"/>
        <v>5757.696</v>
      </c>
      <c r="E24" s="15">
        <v>84.05</v>
      </c>
      <c r="F24" s="35">
        <f t="shared" si="1"/>
        <v>7715.79</v>
      </c>
    </row>
    <row r="25" spans="1:6" ht="12.75" customHeight="1" hidden="1" outlineLevel="1">
      <c r="A25" s="13" t="s">
        <v>3108</v>
      </c>
      <c r="B25" s="14" t="s">
        <v>3109</v>
      </c>
      <c r="C25" s="115">
        <v>55.87</v>
      </c>
      <c r="D25" s="118">
        <f t="shared" si="0"/>
        <v>5128.866</v>
      </c>
      <c r="E25" s="15">
        <v>74.87</v>
      </c>
      <c r="F25" s="35">
        <f t="shared" si="1"/>
        <v>6873.066000000001</v>
      </c>
    </row>
    <row r="26" spans="1:6" ht="12.75" customHeight="1" hidden="1" outlineLevel="1">
      <c r="A26" s="13" t="s">
        <v>3110</v>
      </c>
      <c r="B26" s="14" t="s">
        <v>3111</v>
      </c>
      <c r="C26" s="115">
        <v>40.41</v>
      </c>
      <c r="D26" s="118">
        <f t="shared" si="0"/>
        <v>3709.638</v>
      </c>
      <c r="E26" s="15">
        <v>54.15</v>
      </c>
      <c r="F26" s="35">
        <f t="shared" si="1"/>
        <v>4970.97</v>
      </c>
    </row>
    <row r="27" spans="1:6" ht="12.75" customHeight="1" hidden="1" outlineLevel="1">
      <c r="A27" s="13" t="s">
        <v>3112</v>
      </c>
      <c r="B27" s="14" t="s">
        <v>3113</v>
      </c>
      <c r="C27" s="115">
        <v>75.56</v>
      </c>
      <c r="D27" s="118">
        <f t="shared" si="0"/>
        <v>6936.408</v>
      </c>
      <c r="E27" s="15">
        <v>101.25</v>
      </c>
      <c r="F27" s="35">
        <f t="shared" si="1"/>
        <v>9294.75</v>
      </c>
    </row>
    <row r="28" spans="1:6" ht="12.75" customHeight="1" hidden="1" outlineLevel="1">
      <c r="A28" s="13" t="s">
        <v>3114</v>
      </c>
      <c r="B28" s="14" t="s">
        <v>3115</v>
      </c>
      <c r="C28" s="115">
        <v>62.87</v>
      </c>
      <c r="D28" s="118">
        <f t="shared" si="0"/>
        <v>5771.466</v>
      </c>
      <c r="E28" s="15">
        <v>84.25</v>
      </c>
      <c r="F28" s="35">
        <f t="shared" si="1"/>
        <v>7734.150000000001</v>
      </c>
    </row>
    <row r="29" spans="1:6" ht="12.75" customHeight="1" hidden="1" outlineLevel="1">
      <c r="A29" s="13" t="s">
        <v>3116</v>
      </c>
      <c r="B29" s="14" t="s">
        <v>3117</v>
      </c>
      <c r="C29" s="115">
        <v>70.48</v>
      </c>
      <c r="D29" s="118">
        <f t="shared" si="0"/>
        <v>6470.064000000001</v>
      </c>
      <c r="E29" s="15">
        <v>94.44</v>
      </c>
      <c r="F29" s="35">
        <f t="shared" si="1"/>
        <v>8669.592</v>
      </c>
    </row>
    <row r="30" spans="1:6" ht="12.75" customHeight="1" hidden="1" outlineLevel="1">
      <c r="A30" s="13" t="s">
        <v>3118</v>
      </c>
      <c r="B30" s="14" t="s">
        <v>3119</v>
      </c>
      <c r="C30" s="115">
        <v>58.92</v>
      </c>
      <c r="D30" s="118">
        <f t="shared" si="0"/>
        <v>5408.856000000001</v>
      </c>
      <c r="E30" s="15">
        <v>78.95</v>
      </c>
      <c r="F30" s="35">
        <f t="shared" si="1"/>
        <v>7247.61</v>
      </c>
    </row>
    <row r="31" spans="1:6" ht="12.75" customHeight="1" hidden="1" outlineLevel="1">
      <c r="A31" s="13" t="s">
        <v>3120</v>
      </c>
      <c r="B31" s="14" t="s">
        <v>3121</v>
      </c>
      <c r="C31" s="115">
        <v>65.4</v>
      </c>
      <c r="D31" s="118">
        <f t="shared" si="0"/>
        <v>6003.720000000001</v>
      </c>
      <c r="E31" s="15">
        <v>87.63</v>
      </c>
      <c r="F31" s="35">
        <f t="shared" si="1"/>
        <v>8044.434</v>
      </c>
    </row>
    <row r="32" spans="1:6" ht="12.75" customHeight="1" hidden="1" outlineLevel="1">
      <c r="A32" s="13" t="s">
        <v>3122</v>
      </c>
      <c r="B32" s="14" t="s">
        <v>3123</v>
      </c>
      <c r="C32" s="115">
        <v>54.97</v>
      </c>
      <c r="D32" s="118">
        <f t="shared" si="0"/>
        <v>5046.246</v>
      </c>
      <c r="E32" s="15">
        <v>73.65</v>
      </c>
      <c r="F32" s="35">
        <f t="shared" si="1"/>
        <v>6761.070000000001</v>
      </c>
    </row>
    <row r="33" spans="1:6" ht="12.75" customHeight="1" hidden="1" outlineLevel="1">
      <c r="A33" s="13" t="s">
        <v>3124</v>
      </c>
      <c r="B33" s="14" t="s">
        <v>3125</v>
      </c>
      <c r="C33" s="115">
        <v>71.61</v>
      </c>
      <c r="D33" s="118">
        <f t="shared" si="0"/>
        <v>6573.798</v>
      </c>
      <c r="E33" s="15">
        <v>95.96</v>
      </c>
      <c r="F33" s="35">
        <f t="shared" si="1"/>
        <v>8809.128</v>
      </c>
    </row>
    <row r="34" spans="1:6" ht="12.75" customHeight="1" hidden="1" outlineLevel="1">
      <c r="A34" s="13" t="s">
        <v>3126</v>
      </c>
      <c r="B34" s="14" t="s">
        <v>3127</v>
      </c>
      <c r="C34" s="115">
        <v>55.21</v>
      </c>
      <c r="D34" s="118">
        <f t="shared" si="0"/>
        <v>5068.277999999999</v>
      </c>
      <c r="E34" s="15">
        <v>73.98</v>
      </c>
      <c r="F34" s="35">
        <f t="shared" si="1"/>
        <v>6791.3640000000005</v>
      </c>
    </row>
    <row r="35" spans="1:6" ht="12.75" customHeight="1" hidden="1" outlineLevel="1">
      <c r="A35" s="13" t="s">
        <v>3128</v>
      </c>
      <c r="B35" s="14" t="s">
        <v>3129</v>
      </c>
      <c r="C35" s="115">
        <v>47.04</v>
      </c>
      <c r="D35" s="118">
        <f t="shared" si="0"/>
        <v>4318.272000000001</v>
      </c>
      <c r="E35" s="15">
        <v>63.03</v>
      </c>
      <c r="F35" s="35">
        <f t="shared" si="1"/>
        <v>5786.1539999999995</v>
      </c>
    </row>
    <row r="36" spans="1:6" ht="12.75" customHeight="1" hidden="1" outlineLevel="1">
      <c r="A36" s="13" t="s">
        <v>3130</v>
      </c>
      <c r="B36" s="14" t="s">
        <v>3131</v>
      </c>
      <c r="C36" s="115">
        <v>45.05</v>
      </c>
      <c r="D36" s="118">
        <f t="shared" si="0"/>
        <v>4135.589999999999</v>
      </c>
      <c r="E36" s="15">
        <v>60.36</v>
      </c>
      <c r="F36" s="35">
        <f t="shared" si="1"/>
        <v>5541.048</v>
      </c>
    </row>
    <row r="37" spans="1:6" ht="12.75" customHeight="1" hidden="1" outlineLevel="1">
      <c r="A37" s="13" t="s">
        <v>3132</v>
      </c>
      <c r="B37" s="14" t="s">
        <v>3133</v>
      </c>
      <c r="C37" s="115">
        <v>39.13</v>
      </c>
      <c r="D37" s="118">
        <f t="shared" si="0"/>
        <v>3592.1340000000005</v>
      </c>
      <c r="E37" s="15">
        <v>52.44</v>
      </c>
      <c r="F37" s="35">
        <f t="shared" si="1"/>
        <v>4813.991999999999</v>
      </c>
    </row>
    <row r="38" spans="1:6" ht="12.75" customHeight="1" collapsed="1">
      <c r="A38" s="384" t="s">
        <v>56</v>
      </c>
      <c r="B38" s="384"/>
      <c r="C38" s="384"/>
      <c r="D38" s="384"/>
      <c r="E38" s="384"/>
      <c r="F38" s="384"/>
    </row>
    <row r="39" spans="1:6" ht="12.75" customHeight="1" hidden="1" outlineLevel="1">
      <c r="A39" s="16" t="s">
        <v>3134</v>
      </c>
      <c r="B39" s="17" t="s">
        <v>3135</v>
      </c>
      <c r="C39" s="116">
        <v>99.3</v>
      </c>
      <c r="D39" s="125">
        <f aca="true" t="shared" si="2" ref="D39:D46">C39*Курс*1.02</f>
        <v>9115.74</v>
      </c>
      <c r="E39" s="18">
        <v>133.0629447</v>
      </c>
      <c r="F39" s="35">
        <f aca="true" t="shared" si="3" ref="F39:F46">E39*Курс*1.02</f>
        <v>12215.178323459999</v>
      </c>
    </row>
    <row r="40" spans="1:6" ht="12.75" customHeight="1" hidden="1" outlineLevel="1">
      <c r="A40" s="16" t="s">
        <v>3136</v>
      </c>
      <c r="B40" s="19" t="s">
        <v>3137</v>
      </c>
      <c r="C40" s="116">
        <v>94.56</v>
      </c>
      <c r="D40" s="125">
        <f t="shared" si="2"/>
        <v>8680.608</v>
      </c>
      <c r="E40" s="18">
        <v>126.71408232</v>
      </c>
      <c r="F40" s="35">
        <f t="shared" si="3"/>
        <v>11632.352756976</v>
      </c>
    </row>
    <row r="41" spans="1:6" ht="12.75" customHeight="1" hidden="1" outlineLevel="1">
      <c r="A41" s="16" t="s">
        <v>3138</v>
      </c>
      <c r="B41" s="19" t="s">
        <v>3139</v>
      </c>
      <c r="C41" s="116">
        <v>78.53</v>
      </c>
      <c r="D41" s="125">
        <f t="shared" si="2"/>
        <v>7209.054</v>
      </c>
      <c r="E41" s="18">
        <v>105.23321633999998</v>
      </c>
      <c r="F41" s="35">
        <f t="shared" si="3"/>
        <v>9660.409260011998</v>
      </c>
    </row>
    <row r="42" spans="1:6" ht="12.75" customHeight="1" hidden="1" outlineLevel="1">
      <c r="A42" s="16" t="s">
        <v>3140</v>
      </c>
      <c r="B42" s="19" t="s">
        <v>3141</v>
      </c>
      <c r="C42" s="116">
        <v>62.5</v>
      </c>
      <c r="D42" s="125">
        <f t="shared" si="2"/>
        <v>5737.5</v>
      </c>
      <c r="E42" s="18">
        <v>83.75235036000001</v>
      </c>
      <c r="F42" s="35">
        <f t="shared" si="3"/>
        <v>7688.465763048001</v>
      </c>
    </row>
    <row r="43" spans="1:6" ht="12.75" customHeight="1" hidden="1" outlineLevel="1">
      <c r="A43" s="16" t="s">
        <v>3098</v>
      </c>
      <c r="B43" s="19" t="s">
        <v>3142</v>
      </c>
      <c r="C43" s="116">
        <v>77.26</v>
      </c>
      <c r="D43" s="125">
        <f t="shared" si="2"/>
        <v>7092.468000000001</v>
      </c>
      <c r="E43" s="18">
        <v>103.52264202</v>
      </c>
      <c r="F43" s="35">
        <f t="shared" si="3"/>
        <v>9503.378537436</v>
      </c>
    </row>
    <row r="44" spans="1:6" ht="12.75" customHeight="1" hidden="1" outlineLevel="1">
      <c r="A44" s="16" t="s">
        <v>3143</v>
      </c>
      <c r="B44" s="19" t="s">
        <v>3144</v>
      </c>
      <c r="C44" s="116">
        <v>64.69</v>
      </c>
      <c r="D44" s="125">
        <f t="shared" si="2"/>
        <v>5938.5419999999995</v>
      </c>
      <c r="E44" s="18">
        <v>86.68006410000001</v>
      </c>
      <c r="F44" s="35">
        <f t="shared" si="3"/>
        <v>7957.229884380001</v>
      </c>
    </row>
    <row r="45" spans="1:6" ht="12.75" customHeight="1" hidden="1" outlineLevel="1">
      <c r="A45" s="16" t="s">
        <v>3145</v>
      </c>
      <c r="B45" s="19" t="s">
        <v>3146</v>
      </c>
      <c r="C45" s="116">
        <v>52.14</v>
      </c>
      <c r="D45" s="125">
        <f t="shared" si="2"/>
        <v>4786.452</v>
      </c>
      <c r="E45" s="18">
        <v>69.87038184</v>
      </c>
      <c r="F45" s="35">
        <f t="shared" si="3"/>
        <v>6414.101052911999</v>
      </c>
    </row>
    <row r="46" spans="1:6" ht="12.75" customHeight="1" hidden="1" outlineLevel="1">
      <c r="A46" s="16" t="s">
        <v>3147</v>
      </c>
      <c r="B46" s="19" t="s">
        <v>3148</v>
      </c>
      <c r="C46" s="116">
        <v>68.59</v>
      </c>
      <c r="D46" s="125">
        <f t="shared" si="2"/>
        <v>6296.562000000001</v>
      </c>
      <c r="E46" s="18">
        <v>91.91047404000001</v>
      </c>
      <c r="F46" s="35">
        <f t="shared" si="3"/>
        <v>8437.381516872001</v>
      </c>
    </row>
    <row r="47" spans="1:6" ht="12.75" customHeight="1" collapsed="1">
      <c r="A47" s="384" t="s">
        <v>71</v>
      </c>
      <c r="B47" s="384"/>
      <c r="C47" s="384"/>
      <c r="D47" s="384"/>
      <c r="E47" s="384"/>
      <c r="F47" s="384"/>
    </row>
    <row r="48" spans="1:6" ht="12.75" customHeight="1" hidden="1" outlineLevel="1">
      <c r="A48" s="16" t="s">
        <v>3149</v>
      </c>
      <c r="B48" s="20" t="s">
        <v>3150</v>
      </c>
      <c r="C48" s="117">
        <v>46.64</v>
      </c>
      <c r="D48" s="118">
        <f aca="true" t="shared" si="4" ref="D48:D53">C48*Курс*1.02</f>
        <v>4281.552000000001</v>
      </c>
      <c r="E48" s="18">
        <v>62.501754</v>
      </c>
      <c r="F48" s="35">
        <f aca="true" t="shared" si="5" ref="F48:F53">E48*Курс*1.02</f>
        <v>5737.6610172</v>
      </c>
    </row>
    <row r="49" spans="1:6" ht="12.75" customHeight="1" hidden="1" outlineLevel="1">
      <c r="A49" s="16" t="s">
        <v>3151</v>
      </c>
      <c r="B49" s="20" t="s">
        <v>3152</v>
      </c>
      <c r="C49" s="117">
        <v>36.53</v>
      </c>
      <c r="D49" s="118">
        <f t="shared" si="4"/>
        <v>3353.454</v>
      </c>
      <c r="E49" s="18">
        <v>48.94874208</v>
      </c>
      <c r="F49" s="35">
        <f t="shared" si="5"/>
        <v>4493.494522944</v>
      </c>
    </row>
    <row r="50" spans="1:6" ht="12.75" customHeight="1" hidden="1" outlineLevel="1">
      <c r="A50" s="16" t="s">
        <v>3153</v>
      </c>
      <c r="B50" s="20" t="s">
        <v>3154</v>
      </c>
      <c r="C50" s="117">
        <v>31.47</v>
      </c>
      <c r="D50" s="118">
        <f t="shared" si="4"/>
        <v>2888.946</v>
      </c>
      <c r="E50" s="18">
        <v>42.17223612000001</v>
      </c>
      <c r="F50" s="35">
        <f t="shared" si="5"/>
        <v>3871.411275816001</v>
      </c>
    </row>
    <row r="51" spans="1:6" ht="12.75" customHeight="1" hidden="1" outlineLevel="1">
      <c r="A51" s="16" t="s">
        <v>3155</v>
      </c>
      <c r="B51" s="20" t="s">
        <v>3156</v>
      </c>
      <c r="C51" s="117">
        <v>29.78</v>
      </c>
      <c r="D51" s="118">
        <f t="shared" si="4"/>
        <v>2733.8040000000005</v>
      </c>
      <c r="E51" s="18">
        <v>39.90243558</v>
      </c>
      <c r="F51" s="35">
        <f t="shared" si="5"/>
        <v>3663.0435862440004</v>
      </c>
    </row>
    <row r="52" spans="1:6" ht="12.75" customHeight="1" hidden="1" outlineLevel="1">
      <c r="A52" s="16" t="s">
        <v>3157</v>
      </c>
      <c r="B52" s="20" t="s">
        <v>3158</v>
      </c>
      <c r="C52" s="117">
        <v>26.41</v>
      </c>
      <c r="D52" s="118">
        <f t="shared" si="4"/>
        <v>2424.438</v>
      </c>
      <c r="E52" s="18">
        <v>35.39573016</v>
      </c>
      <c r="F52" s="35">
        <f t="shared" si="5"/>
        <v>3249.328028688</v>
      </c>
    </row>
    <row r="53" spans="1:6" ht="12.75" customHeight="1" hidden="1" outlineLevel="1">
      <c r="A53" s="16" t="s">
        <v>3159</v>
      </c>
      <c r="B53" s="20" t="s">
        <v>3160</v>
      </c>
      <c r="C53" s="117">
        <v>34.22</v>
      </c>
      <c r="D53" s="118">
        <f t="shared" si="4"/>
        <v>3141.3959999999997</v>
      </c>
      <c r="E53" s="18">
        <v>45.85655003999999</v>
      </c>
      <c r="F53" s="35">
        <f t="shared" si="5"/>
        <v>4209.631293672</v>
      </c>
    </row>
    <row r="54" spans="1:6" ht="12.75" customHeight="1" collapsed="1">
      <c r="A54" s="384" t="s">
        <v>2144</v>
      </c>
      <c r="B54" s="384"/>
      <c r="C54" s="384"/>
      <c r="D54" s="384"/>
      <c r="E54" s="384"/>
      <c r="F54" s="384"/>
    </row>
    <row r="55" spans="1:6" ht="12.75" customHeight="1" hidden="1" outlineLevel="1">
      <c r="A55" s="16" t="s">
        <v>3161</v>
      </c>
      <c r="B55" s="20" t="s">
        <v>3162</v>
      </c>
      <c r="C55" s="117">
        <v>81.43</v>
      </c>
      <c r="D55" s="118">
        <f>C55*Курс*1.02</f>
        <v>7475.274000000001</v>
      </c>
      <c r="E55" s="18">
        <v>109.11490422000001</v>
      </c>
      <c r="F55" s="35">
        <f>E55*Курс*1.02</f>
        <v>10016.748207396002</v>
      </c>
    </row>
    <row r="56" spans="1:6" ht="12.75" customHeight="1" hidden="1" outlineLevel="1">
      <c r="A56" s="16" t="s">
        <v>3163</v>
      </c>
      <c r="B56" s="20" t="s">
        <v>3164</v>
      </c>
      <c r="C56" s="117">
        <v>72.91</v>
      </c>
      <c r="D56" s="118">
        <f>C56*Курс*1.02</f>
        <v>6693.138</v>
      </c>
      <c r="E56" s="18">
        <v>97.7001102</v>
      </c>
      <c r="F56" s="35">
        <f>E56*Курс*1.02</f>
        <v>8968.87011636</v>
      </c>
    </row>
    <row r="57" spans="1:6" ht="12.75" customHeight="1" collapsed="1">
      <c r="A57" s="385" t="s">
        <v>2475</v>
      </c>
      <c r="B57" s="385"/>
      <c r="C57" s="385"/>
      <c r="D57" s="385"/>
      <c r="E57" s="385"/>
      <c r="F57" s="385"/>
    </row>
    <row r="58" spans="1:6" ht="12.75" customHeight="1" hidden="1" outlineLevel="1">
      <c r="A58" s="16" t="s">
        <v>3183</v>
      </c>
      <c r="B58" s="20" t="s">
        <v>3184</v>
      </c>
      <c r="C58" s="117">
        <v>183.11</v>
      </c>
      <c r="D58" s="118">
        <f>C58*Курс*1.02</f>
        <v>16809.498000000003</v>
      </c>
      <c r="E58" s="18">
        <v>245.36872793999999</v>
      </c>
      <c r="F58" s="35">
        <f>E58*Курс*1.02</f>
        <v>22524.849224891997</v>
      </c>
    </row>
    <row r="59" spans="1:6" ht="12.75" customHeight="1" hidden="1" outlineLevel="1">
      <c r="A59" s="16" t="s">
        <v>3185</v>
      </c>
      <c r="B59" s="20" t="s">
        <v>3186</v>
      </c>
      <c r="C59" s="117">
        <v>127.75</v>
      </c>
      <c r="D59" s="118">
        <f>C59*Курс*1.02</f>
        <v>11727.45</v>
      </c>
      <c r="E59" s="18">
        <v>171.18901464</v>
      </c>
      <c r="F59" s="35">
        <f>E59*Курс*1.02</f>
        <v>15715.151543952</v>
      </c>
    </row>
    <row r="60" spans="1:6" ht="12.75" customHeight="1" hidden="1" outlineLevel="1">
      <c r="A60" s="16" t="s">
        <v>3187</v>
      </c>
      <c r="B60" s="20" t="s">
        <v>3188</v>
      </c>
      <c r="C60" s="117">
        <v>132.83</v>
      </c>
      <c r="D60" s="118">
        <f>C60*Курс*1.02</f>
        <v>12193.794000000002</v>
      </c>
      <c r="E60" s="18">
        <v>177.99841626</v>
      </c>
      <c r="F60" s="35">
        <f>E60*Курс*1.02</f>
        <v>16340.254612668</v>
      </c>
    </row>
    <row r="61" spans="1:6" ht="12.75" customHeight="1" hidden="1" outlineLevel="1">
      <c r="A61" s="16" t="s">
        <v>3189</v>
      </c>
      <c r="B61" s="20" t="s">
        <v>3190</v>
      </c>
      <c r="C61" s="117">
        <v>92.18</v>
      </c>
      <c r="D61" s="118">
        <f>C61*Курс*1.02</f>
        <v>8462.124000000002</v>
      </c>
      <c r="E61" s="18">
        <v>123.52320329999999</v>
      </c>
      <c r="F61" s="35">
        <f>E61*Курс*1.02</f>
        <v>11339.430062939999</v>
      </c>
    </row>
    <row r="62" spans="1:6" ht="12.75" customHeight="1" hidden="1" outlineLevel="1">
      <c r="A62" s="16" t="s">
        <v>3191</v>
      </c>
      <c r="B62" s="20" t="s">
        <v>3192</v>
      </c>
      <c r="C62" s="117">
        <v>106.17</v>
      </c>
      <c r="D62" s="118">
        <f>C62*Курс*1.02</f>
        <v>9746.405999999999</v>
      </c>
      <c r="E62" s="18">
        <v>142.2737295</v>
      </c>
      <c r="F62" s="35">
        <f>E62*Курс*1.02</f>
        <v>13060.7283681</v>
      </c>
    </row>
    <row r="63" spans="1:10" ht="12.75" customHeight="1" collapsed="1">
      <c r="A63" s="384" t="s">
        <v>497</v>
      </c>
      <c r="B63" s="384"/>
      <c r="C63" s="384"/>
      <c r="D63" s="384"/>
      <c r="E63" s="384"/>
      <c r="F63" s="384"/>
      <c r="J63" s="319"/>
    </row>
    <row r="64" spans="1:6" ht="12.75" customHeight="1" hidden="1" outlineLevel="1">
      <c r="A64" s="16" t="s">
        <v>3165</v>
      </c>
      <c r="B64" s="20" t="s">
        <v>3166</v>
      </c>
      <c r="C64" s="117">
        <v>31.13</v>
      </c>
      <c r="D64" s="118">
        <f>C64*Курс*1.02</f>
        <v>2857.734</v>
      </c>
      <c r="E64" s="18">
        <v>41.71169687999999</v>
      </c>
      <c r="F64" s="35">
        <f>E64*Курс*1.02</f>
        <v>3829.1337735839993</v>
      </c>
    </row>
    <row r="65" spans="1:6" ht="12.75" customHeight="1" collapsed="1">
      <c r="A65" s="384" t="s">
        <v>103</v>
      </c>
      <c r="B65" s="384"/>
      <c r="C65" s="384"/>
      <c r="D65" s="384"/>
      <c r="E65" s="384"/>
      <c r="F65" s="384"/>
    </row>
    <row r="66" spans="1:6" ht="12.75" customHeight="1" hidden="1" outlineLevel="1">
      <c r="A66" s="16" t="s">
        <v>3167</v>
      </c>
      <c r="B66" s="20" t="s">
        <v>3168</v>
      </c>
      <c r="C66" s="117">
        <v>110.89</v>
      </c>
      <c r="D66" s="118">
        <f aca="true" t="shared" si="6" ref="D66:D71">C66*Курс*1.02</f>
        <v>10179.702000000001</v>
      </c>
      <c r="E66" s="18">
        <v>148.58969622</v>
      </c>
      <c r="F66" s="35">
        <f aca="true" t="shared" si="7" ref="F66:F71">E66*Курс*1.02</f>
        <v>13640.534112996</v>
      </c>
    </row>
    <row r="67" spans="1:6" ht="12.75" customHeight="1" hidden="1" outlineLevel="1">
      <c r="A67" s="16" t="s">
        <v>3169</v>
      </c>
      <c r="B67" s="20" t="s">
        <v>3170</v>
      </c>
      <c r="C67" s="117">
        <v>57.74</v>
      </c>
      <c r="D67" s="118">
        <f t="shared" si="6"/>
        <v>5300.532</v>
      </c>
      <c r="E67" s="18">
        <v>77.37059231999999</v>
      </c>
      <c r="F67" s="35">
        <f t="shared" si="7"/>
        <v>7102.620374975999</v>
      </c>
    </row>
    <row r="68" spans="1:6" ht="12.75" customHeight="1" hidden="1" outlineLevel="1">
      <c r="A68" s="16" t="s">
        <v>3171</v>
      </c>
      <c r="B68" s="20" t="s">
        <v>3172</v>
      </c>
      <c r="C68" s="117">
        <v>50.37</v>
      </c>
      <c r="D68" s="118">
        <f t="shared" si="6"/>
        <v>4623.966</v>
      </c>
      <c r="E68" s="18">
        <v>67.50189432</v>
      </c>
      <c r="F68" s="35">
        <f t="shared" si="7"/>
        <v>6196.673898576</v>
      </c>
    </row>
    <row r="69" spans="1:6" ht="12.75" customHeight="1" hidden="1" outlineLevel="1">
      <c r="A69" s="16" t="s">
        <v>3173</v>
      </c>
      <c r="B69" s="20" t="s">
        <v>3174</v>
      </c>
      <c r="C69" s="117">
        <v>32.97</v>
      </c>
      <c r="D69" s="118">
        <f t="shared" si="6"/>
        <v>3026.6459999999997</v>
      </c>
      <c r="E69" s="18">
        <v>44.178871380000004</v>
      </c>
      <c r="F69" s="35">
        <f t="shared" si="7"/>
        <v>4055.6203926840003</v>
      </c>
    </row>
    <row r="70" spans="1:6" ht="12.75" customHeight="1" hidden="1" outlineLevel="1">
      <c r="A70" s="16" t="s">
        <v>3175</v>
      </c>
      <c r="B70" s="20" t="s">
        <v>3176</v>
      </c>
      <c r="C70" s="117">
        <v>26.61</v>
      </c>
      <c r="D70" s="118">
        <f t="shared" si="6"/>
        <v>2442.7980000000002</v>
      </c>
      <c r="E70" s="18">
        <v>35.65889544</v>
      </c>
      <c r="F70" s="35">
        <f t="shared" si="7"/>
        <v>3273.486601392</v>
      </c>
    </row>
    <row r="71" spans="1:6" ht="12.75" customHeight="1" hidden="1" outlineLevel="1">
      <c r="A71" s="16" t="s">
        <v>3177</v>
      </c>
      <c r="B71" s="20" t="s">
        <v>3178</v>
      </c>
      <c r="C71" s="117">
        <v>26.32</v>
      </c>
      <c r="D71" s="118">
        <f t="shared" si="6"/>
        <v>2416.1760000000004</v>
      </c>
      <c r="E71" s="18">
        <v>35.26414752</v>
      </c>
      <c r="F71" s="35">
        <f t="shared" si="7"/>
        <v>3237.2487423360003</v>
      </c>
    </row>
    <row r="72" spans="1:6" ht="12.75" customHeight="1" collapsed="1">
      <c r="A72" s="384" t="s">
        <v>2502</v>
      </c>
      <c r="B72" s="384"/>
      <c r="C72" s="384"/>
      <c r="D72" s="384"/>
      <c r="E72" s="384"/>
      <c r="F72" s="384"/>
    </row>
    <row r="73" spans="1:6" ht="12.75" customHeight="1" hidden="1" outlineLevel="1">
      <c r="A73" s="16" t="s">
        <v>3179</v>
      </c>
      <c r="B73" s="20" t="s">
        <v>3180</v>
      </c>
      <c r="C73" s="117">
        <v>27.81</v>
      </c>
      <c r="D73" s="118">
        <f>C73*Курс*1.02</f>
        <v>2552.958</v>
      </c>
      <c r="E73" s="18">
        <v>37.270782780000005</v>
      </c>
      <c r="F73" s="35">
        <f>E73*Курс*1.02</f>
        <v>3421.4578592040007</v>
      </c>
    </row>
    <row r="74" spans="1:6" ht="12.75" customHeight="1" hidden="1" outlineLevel="1">
      <c r="A74" s="16" t="s">
        <v>3181</v>
      </c>
      <c r="B74" s="20" t="s">
        <v>3182</v>
      </c>
      <c r="C74" s="117">
        <v>21.38</v>
      </c>
      <c r="D74" s="118">
        <f>C74*Курс*1.02</f>
        <v>1962.6839999999997</v>
      </c>
      <c r="E74" s="18">
        <v>28.652119860000003</v>
      </c>
      <c r="F74" s="35">
        <f>E74*Курс*1.02</f>
        <v>2630.2646031480003</v>
      </c>
    </row>
    <row r="75" spans="1:6" ht="12.75" customHeight="1" collapsed="1">
      <c r="A75" s="384" t="s">
        <v>2532</v>
      </c>
      <c r="B75" s="384"/>
      <c r="C75" s="384"/>
      <c r="D75" s="384"/>
      <c r="E75" s="384"/>
      <c r="F75" s="384"/>
    </row>
    <row r="76" spans="1:6" ht="12.75" customHeight="1" hidden="1" outlineLevel="1">
      <c r="A76" s="16" t="s">
        <v>3195</v>
      </c>
      <c r="B76" s="20" t="s">
        <v>3196</v>
      </c>
      <c r="C76" s="117">
        <v>5.87</v>
      </c>
      <c r="D76" s="118">
        <f aca="true" t="shared" si="8" ref="D76:D83">C76*Курс*1.02</f>
        <v>538.866</v>
      </c>
      <c r="E76" s="18">
        <v>7.862062740000001</v>
      </c>
      <c r="F76" s="35">
        <f aca="true" t="shared" si="9" ref="F76:F83">E76*Курс*1.02</f>
        <v>721.737359532</v>
      </c>
    </row>
    <row r="77" spans="1:6" ht="12.75" customHeight="1" hidden="1" outlineLevel="1">
      <c r="A77" s="16" t="s">
        <v>3197</v>
      </c>
      <c r="B77" s="20" t="s">
        <v>3198</v>
      </c>
      <c r="C77" s="117">
        <v>5.2</v>
      </c>
      <c r="D77" s="118">
        <f t="shared" si="8"/>
        <v>477.36</v>
      </c>
      <c r="E77" s="18">
        <v>6.97387992</v>
      </c>
      <c r="F77" s="35">
        <f t="shared" si="9"/>
        <v>640.202176656</v>
      </c>
    </row>
    <row r="78" spans="1:6" ht="12.75" customHeight="1" hidden="1" outlineLevel="1">
      <c r="A78" s="16" t="s">
        <v>3199</v>
      </c>
      <c r="B78" s="20" t="s">
        <v>3200</v>
      </c>
      <c r="C78" s="117">
        <v>4.79</v>
      </c>
      <c r="D78" s="118">
        <f t="shared" si="8"/>
        <v>439.72200000000004</v>
      </c>
      <c r="E78" s="18">
        <v>6.4146537</v>
      </c>
      <c r="F78" s="35">
        <f t="shared" si="9"/>
        <v>588.8652096599999</v>
      </c>
    </row>
    <row r="79" spans="1:6" ht="12.75" customHeight="1" hidden="1" outlineLevel="1">
      <c r="A79" s="16" t="s">
        <v>3201</v>
      </c>
      <c r="B79" s="20" t="s">
        <v>3202</v>
      </c>
      <c r="C79" s="117">
        <v>4.35</v>
      </c>
      <c r="D79" s="118">
        <f t="shared" si="8"/>
        <v>399.3299999999999</v>
      </c>
      <c r="E79" s="18">
        <v>5.82253182</v>
      </c>
      <c r="F79" s="35">
        <f t="shared" si="9"/>
        <v>534.508421076</v>
      </c>
    </row>
    <row r="80" spans="1:6" ht="12.75" customHeight="1" hidden="1" outlineLevel="1">
      <c r="A80" s="16" t="s">
        <v>3203</v>
      </c>
      <c r="B80" s="20" t="s">
        <v>3204</v>
      </c>
      <c r="C80" s="117">
        <v>4.49</v>
      </c>
      <c r="D80" s="118">
        <f t="shared" si="8"/>
        <v>412.182</v>
      </c>
      <c r="E80" s="18">
        <v>6.019905780000001</v>
      </c>
      <c r="F80" s="35">
        <f t="shared" si="9"/>
        <v>552.6273506040002</v>
      </c>
    </row>
    <row r="81" spans="1:6" ht="12.75" customHeight="1" hidden="1" outlineLevel="1">
      <c r="A81" s="16" t="s">
        <v>3205</v>
      </c>
      <c r="B81" s="20" t="s">
        <v>3206</v>
      </c>
      <c r="C81" s="117">
        <v>4.08</v>
      </c>
      <c r="D81" s="118">
        <f t="shared" si="8"/>
        <v>374.544</v>
      </c>
      <c r="E81" s="18">
        <v>5.460679559999999</v>
      </c>
      <c r="F81" s="35">
        <f t="shared" si="9"/>
        <v>501.29038360799996</v>
      </c>
    </row>
    <row r="82" spans="1:6" ht="12.75" customHeight="1" hidden="1" outlineLevel="1">
      <c r="A82" s="16" t="s">
        <v>3207</v>
      </c>
      <c r="B82" s="20" t="s">
        <v>3208</v>
      </c>
      <c r="C82" s="117">
        <v>3.61</v>
      </c>
      <c r="D82" s="118">
        <f t="shared" si="8"/>
        <v>331.39799999999997</v>
      </c>
      <c r="E82" s="18">
        <v>4.835662019999999</v>
      </c>
      <c r="F82" s="35">
        <f t="shared" si="9"/>
        <v>443.91377343599993</v>
      </c>
    </row>
    <row r="83" spans="1:6" ht="12.75" customHeight="1" hidden="1" outlineLevel="1">
      <c r="A83" s="16" t="s">
        <v>3209</v>
      </c>
      <c r="B83" s="20" t="s">
        <v>3210</v>
      </c>
      <c r="C83" s="117">
        <v>4.15</v>
      </c>
      <c r="D83" s="118">
        <f t="shared" si="8"/>
        <v>380.9700000000001</v>
      </c>
      <c r="E83" s="18">
        <v>5.55936654</v>
      </c>
      <c r="F83" s="35">
        <f t="shared" si="9"/>
        <v>510.349848372</v>
      </c>
    </row>
    <row r="84" spans="1:6" ht="12.75" customHeight="1" collapsed="1">
      <c r="A84" s="383" t="s">
        <v>1916</v>
      </c>
      <c r="B84" s="383"/>
      <c r="C84" s="383"/>
      <c r="D84" s="383"/>
      <c r="E84" s="383"/>
      <c r="F84" s="383"/>
    </row>
    <row r="85" spans="1:6" ht="12.75" customHeight="1" hidden="1" outlineLevel="1">
      <c r="A85" s="16" t="s">
        <v>3193</v>
      </c>
      <c r="B85" s="20" t="s">
        <v>3194</v>
      </c>
      <c r="C85" s="117">
        <v>190.01</v>
      </c>
      <c r="D85" s="118">
        <f>C85*Курс*1.02</f>
        <v>17442.917999999998</v>
      </c>
      <c r="E85" s="18">
        <v>254.61240840000002</v>
      </c>
      <c r="F85" s="35">
        <f>E85*Курс*1.02</f>
        <v>23373.419091120002</v>
      </c>
    </row>
    <row r="86" spans="1:6" ht="12.75" customHeight="1" collapsed="1">
      <c r="A86" s="383" t="s">
        <v>1919</v>
      </c>
      <c r="B86" s="383"/>
      <c r="C86" s="383"/>
      <c r="D86" s="383"/>
      <c r="E86" s="383"/>
      <c r="F86" s="383"/>
    </row>
    <row r="87" spans="1:6" ht="12.75" customHeight="1" hidden="1" outlineLevel="1">
      <c r="A87" s="16" t="s">
        <v>3211</v>
      </c>
      <c r="B87" s="19" t="s">
        <v>3212</v>
      </c>
      <c r="C87" s="111">
        <v>55.85</v>
      </c>
      <c r="D87" s="123">
        <f>C87*Курс*1.02</f>
        <v>5127.03</v>
      </c>
      <c r="E87" s="18">
        <v>74.83762650000001</v>
      </c>
      <c r="F87" s="35">
        <f>E87*Курс*1.02</f>
        <v>6870.0941127000015</v>
      </c>
    </row>
    <row r="88" spans="1:6" ht="12.75" customHeight="1" hidden="1" outlineLevel="1">
      <c r="A88" s="16" t="s">
        <v>3213</v>
      </c>
      <c r="B88" s="19" t="s">
        <v>3214</v>
      </c>
      <c r="C88" s="111">
        <v>47.77</v>
      </c>
      <c r="D88" s="123">
        <f>C88*Курс*1.02</f>
        <v>4385.286</v>
      </c>
      <c r="E88" s="18">
        <v>64.01495436</v>
      </c>
      <c r="F88" s="35">
        <f>E88*Курс*1.02</f>
        <v>5876.572810248001</v>
      </c>
    </row>
    <row r="89" spans="1:6" ht="12.75" customHeight="1" collapsed="1">
      <c r="A89" s="383" t="s">
        <v>1924</v>
      </c>
      <c r="B89" s="383"/>
      <c r="C89" s="383"/>
      <c r="D89" s="383"/>
      <c r="E89" s="383"/>
      <c r="F89" s="383"/>
    </row>
    <row r="90" spans="1:6" ht="12.75" customHeight="1" hidden="1" outlineLevel="1">
      <c r="A90" s="16" t="s">
        <v>3215</v>
      </c>
      <c r="B90" s="19" t="s">
        <v>3216</v>
      </c>
      <c r="C90" s="111">
        <v>46.96</v>
      </c>
      <c r="D90" s="123">
        <f>C90*Курс*1.02</f>
        <v>4310.928</v>
      </c>
      <c r="E90" s="18">
        <v>62.92939758</v>
      </c>
      <c r="F90" s="35">
        <f>E90*Курс*1.02</f>
        <v>5776.918697844</v>
      </c>
    </row>
    <row r="91" spans="1:6" ht="12.75" customHeight="1" hidden="1" outlineLevel="1">
      <c r="A91" s="16" t="s">
        <v>3217</v>
      </c>
      <c r="B91" s="19" t="s">
        <v>3218</v>
      </c>
      <c r="C91" s="111">
        <v>11.05</v>
      </c>
      <c r="D91" s="123">
        <f>C91*Курс*1.02</f>
        <v>1014.3900000000001</v>
      </c>
      <c r="E91" s="18">
        <v>14.803047000000001</v>
      </c>
      <c r="F91" s="35">
        <f>E91*Курс*1.02</f>
        <v>1358.9197146000001</v>
      </c>
    </row>
    <row r="92" spans="1:6" ht="12.75" customHeight="1" hidden="1" outlineLevel="1">
      <c r="A92" s="16" t="s">
        <v>3219</v>
      </c>
      <c r="B92" s="19" t="s">
        <v>3220</v>
      </c>
      <c r="C92" s="111">
        <v>11.12</v>
      </c>
      <c r="D92" s="123">
        <f>C92*Курс*1.02</f>
        <v>1020.8159999999999</v>
      </c>
      <c r="E92" s="18">
        <v>14.901733980000001</v>
      </c>
      <c r="F92" s="35">
        <f>E92*Курс*1.02</f>
        <v>1367.9791793640002</v>
      </c>
    </row>
    <row r="93" spans="1:6" ht="12.75" customHeight="1" hidden="1" outlineLevel="1">
      <c r="A93" s="16" t="s">
        <v>3221</v>
      </c>
      <c r="B93" s="19" t="s">
        <v>3222</v>
      </c>
      <c r="C93" s="111">
        <v>11.05</v>
      </c>
      <c r="D93" s="123">
        <f>C93*Курс*1.02</f>
        <v>1014.3900000000001</v>
      </c>
      <c r="E93" s="18">
        <v>14.803047000000001</v>
      </c>
      <c r="F93" s="35">
        <f>E93*Курс*1.02</f>
        <v>1358.9197146000001</v>
      </c>
    </row>
    <row r="94" spans="1:6" ht="12.75" customHeight="1" collapsed="1">
      <c r="A94" s="383" t="s">
        <v>1933</v>
      </c>
      <c r="B94" s="383"/>
      <c r="C94" s="383"/>
      <c r="D94" s="383"/>
      <c r="E94" s="383"/>
      <c r="F94" s="383"/>
    </row>
    <row r="95" spans="1:6" ht="12.75" customHeight="1" hidden="1" outlineLevel="1">
      <c r="A95" s="16" t="s">
        <v>3223</v>
      </c>
      <c r="B95" s="19" t="s">
        <v>3224</v>
      </c>
      <c r="C95" s="111">
        <v>27</v>
      </c>
      <c r="D95" s="123">
        <f>C95*Курс*1.02</f>
        <v>2478.6</v>
      </c>
      <c r="E95" s="18">
        <v>36.18522599999999</v>
      </c>
      <c r="F95" s="35">
        <f>E95*Курс*1.02</f>
        <v>3321.8037467999993</v>
      </c>
    </row>
    <row r="96" spans="1:6" ht="12.75" customHeight="1" hidden="1" outlineLevel="1">
      <c r="A96" s="16" t="s">
        <v>3225</v>
      </c>
      <c r="B96" s="19" t="s">
        <v>3226</v>
      </c>
      <c r="C96" s="111">
        <v>19.71</v>
      </c>
      <c r="D96" s="123">
        <f>C96*Курс*1.02</f>
        <v>1809.3780000000002</v>
      </c>
      <c r="E96" s="18">
        <v>26.41521498</v>
      </c>
      <c r="F96" s="35">
        <f>E96*Курс*1.02</f>
        <v>2424.916735164</v>
      </c>
    </row>
    <row r="97" spans="1:6" ht="12.75" customHeight="1" collapsed="1">
      <c r="A97" s="388" t="s">
        <v>1528</v>
      </c>
      <c r="B97" s="388"/>
      <c r="C97" s="388"/>
      <c r="D97" s="388"/>
      <c r="E97" s="388"/>
      <c r="F97" s="388"/>
    </row>
    <row r="98" spans="1:6" ht="12.75" customHeight="1" hidden="1" outlineLevel="1">
      <c r="A98" s="16" t="s">
        <v>3227</v>
      </c>
      <c r="B98" s="16" t="s">
        <v>3228</v>
      </c>
      <c r="C98" s="21"/>
      <c r="D98" s="122">
        <v>4125</v>
      </c>
      <c r="E98" s="21"/>
      <c r="F98" s="36">
        <v>5527.5</v>
      </c>
    </row>
    <row r="99" spans="1:6" ht="12.75" customHeight="1" collapsed="1">
      <c r="A99" s="383" t="s">
        <v>3229</v>
      </c>
      <c r="B99" s="383"/>
      <c r="C99" s="383"/>
      <c r="D99" s="383"/>
      <c r="E99" s="383"/>
      <c r="F99" s="383"/>
    </row>
    <row r="100" spans="1:6" ht="12.75" customHeight="1" hidden="1" outlineLevel="1">
      <c r="A100" s="16" t="s">
        <v>3230</v>
      </c>
      <c r="B100" s="19" t="s">
        <v>3231</v>
      </c>
      <c r="C100" s="111">
        <v>58.92</v>
      </c>
      <c r="D100" s="123">
        <f aca="true" t="shared" si="10" ref="D100:D107">C100*Курс*1.02</f>
        <v>5408.856000000001</v>
      </c>
      <c r="E100" s="18">
        <v>78.949584</v>
      </c>
      <c r="F100" s="35">
        <f aca="true" t="shared" si="11" ref="F100:F107">E100*Курс*1.02</f>
        <v>7247.5718112</v>
      </c>
    </row>
    <row r="101" spans="1:6" ht="12.75" customHeight="1" hidden="1" outlineLevel="1">
      <c r="A101" s="16" t="s">
        <v>3232</v>
      </c>
      <c r="B101" s="19" t="s">
        <v>3233</v>
      </c>
      <c r="C101" s="111">
        <v>60.93</v>
      </c>
      <c r="D101" s="123">
        <f t="shared" si="10"/>
        <v>5593.374</v>
      </c>
      <c r="E101" s="18">
        <v>81.64702812</v>
      </c>
      <c r="F101" s="35">
        <f t="shared" si="11"/>
        <v>7495.197181416</v>
      </c>
    </row>
    <row r="102" spans="1:6" ht="12.75" customHeight="1" hidden="1" outlineLevel="1">
      <c r="A102" s="16" t="s">
        <v>3234</v>
      </c>
      <c r="B102" s="19" t="s">
        <v>3235</v>
      </c>
      <c r="C102" s="111">
        <v>49.54</v>
      </c>
      <c r="D102" s="123">
        <f t="shared" si="10"/>
        <v>4547.772000000001</v>
      </c>
      <c r="E102" s="18">
        <v>66.38344188</v>
      </c>
      <c r="F102" s="35">
        <f t="shared" si="11"/>
        <v>6093.999964584001</v>
      </c>
    </row>
    <row r="103" spans="1:6" ht="12.75" customHeight="1" hidden="1" outlineLevel="1">
      <c r="A103" s="16" t="s">
        <v>3236</v>
      </c>
      <c r="B103" s="19" t="s">
        <v>3237</v>
      </c>
      <c r="C103" s="111">
        <v>39.16</v>
      </c>
      <c r="D103" s="123">
        <f t="shared" si="10"/>
        <v>3594.8879999999995</v>
      </c>
      <c r="E103" s="18">
        <v>52.4685777</v>
      </c>
      <c r="F103" s="35">
        <f t="shared" si="11"/>
        <v>4816.61543286</v>
      </c>
    </row>
    <row r="104" spans="1:6" ht="12.75" customHeight="1" hidden="1" outlineLevel="1">
      <c r="A104" s="16" t="s">
        <v>3238</v>
      </c>
      <c r="B104" s="19" t="s">
        <v>3239</v>
      </c>
      <c r="C104" s="111">
        <v>50.94</v>
      </c>
      <c r="D104" s="123">
        <f t="shared" si="10"/>
        <v>4676.2919999999995</v>
      </c>
      <c r="E104" s="18">
        <v>68.2584945</v>
      </c>
      <c r="F104" s="35">
        <f t="shared" si="11"/>
        <v>6266.129795100001</v>
      </c>
    </row>
    <row r="105" spans="1:6" ht="12.75" customHeight="1" hidden="1" outlineLevel="1">
      <c r="A105" s="16" t="s">
        <v>3240</v>
      </c>
      <c r="B105" s="19" t="s">
        <v>3241</v>
      </c>
      <c r="C105" s="111">
        <v>43.7</v>
      </c>
      <c r="D105" s="123">
        <f t="shared" si="10"/>
        <v>4011.6600000000003</v>
      </c>
      <c r="E105" s="18">
        <v>58.55427480000001</v>
      </c>
      <c r="F105" s="35">
        <f t="shared" si="11"/>
        <v>5375.28242664</v>
      </c>
    </row>
    <row r="106" spans="1:6" ht="12.75" customHeight="1" hidden="1" outlineLevel="1">
      <c r="A106" s="16" t="s">
        <v>3242</v>
      </c>
      <c r="B106" s="19" t="s">
        <v>3243</v>
      </c>
      <c r="C106" s="111">
        <v>36.58</v>
      </c>
      <c r="D106" s="123">
        <f t="shared" si="10"/>
        <v>3358.044</v>
      </c>
      <c r="E106" s="18">
        <v>49.014533400000005</v>
      </c>
      <c r="F106" s="35">
        <f t="shared" si="11"/>
        <v>4499.53416612</v>
      </c>
    </row>
    <row r="107" spans="1:6" ht="12.75" customHeight="1" hidden="1" outlineLevel="1">
      <c r="A107" s="16" t="s">
        <v>3244</v>
      </c>
      <c r="B107" s="19" t="s">
        <v>3245</v>
      </c>
      <c r="C107" s="111">
        <v>46.32</v>
      </c>
      <c r="D107" s="123">
        <f t="shared" si="10"/>
        <v>4252.176</v>
      </c>
      <c r="E107" s="18">
        <v>62.074110420000004</v>
      </c>
      <c r="F107" s="35">
        <f t="shared" si="11"/>
        <v>5698.403336556001</v>
      </c>
    </row>
    <row r="108" ht="12.75" customHeight="1" collapsed="1"/>
    <row r="109" ht="12.75" customHeight="1">
      <c r="A109" s="39" t="s">
        <v>3601</v>
      </c>
    </row>
    <row r="110" ht="12.75" customHeight="1">
      <c r="A110" s="22" t="s">
        <v>185</v>
      </c>
    </row>
    <row r="111" ht="12.75" customHeight="1">
      <c r="A111" s="22" t="s">
        <v>187</v>
      </c>
    </row>
    <row r="112" ht="12.75" customHeight="1">
      <c r="A112" s="22" t="s">
        <v>188</v>
      </c>
    </row>
    <row r="113" ht="12.75" customHeight="1"/>
    <row r="114" ht="12.75" customHeight="1">
      <c r="A114" s="23" t="s">
        <v>3674</v>
      </c>
    </row>
    <row r="115" ht="12.75" customHeight="1">
      <c r="A115" s="23" t="s">
        <v>3599</v>
      </c>
    </row>
    <row r="116" ht="12.75" customHeight="1">
      <c r="A116" s="23" t="s">
        <v>3600</v>
      </c>
    </row>
    <row r="117" ht="12.75" customHeight="1">
      <c r="A117" s="23"/>
    </row>
  </sheetData>
  <sheetProtection/>
  <mergeCells count="17">
    <mergeCell ref="A4:E4"/>
    <mergeCell ref="A38:F38"/>
    <mergeCell ref="A99:F99"/>
    <mergeCell ref="A97:F97"/>
    <mergeCell ref="A94:F94"/>
    <mergeCell ref="A89:F89"/>
    <mergeCell ref="A54:F54"/>
    <mergeCell ref="A47:F47"/>
    <mergeCell ref="D6:E6"/>
    <mergeCell ref="A86:F86"/>
    <mergeCell ref="A84:F84"/>
    <mergeCell ref="A75:F75"/>
    <mergeCell ref="A72:F72"/>
    <mergeCell ref="A65:F65"/>
    <mergeCell ref="A63:F63"/>
    <mergeCell ref="A9:F9"/>
    <mergeCell ref="A57:F57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zoomScalePageLayoutView="0" workbookViewId="0" topLeftCell="A1">
      <selection activeCell="K98" sqref="K98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4" width="18.7109375" style="1" customWidth="1"/>
    <col min="5" max="6" width="18.7109375" style="30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3658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394" t="s">
        <v>3596</v>
      </c>
      <c r="E6" s="394"/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401" t="s">
        <v>1</v>
      </c>
      <c r="B9" s="401"/>
      <c r="C9" s="401"/>
      <c r="D9" s="401"/>
      <c r="E9" s="401"/>
      <c r="F9" s="401"/>
    </row>
    <row r="10" spans="1:11" ht="12.75" customHeight="1" hidden="1" outlineLevel="1">
      <c r="A10" s="66" t="s">
        <v>1380</v>
      </c>
      <c r="B10" s="75" t="s">
        <v>1381</v>
      </c>
      <c r="C10" s="68">
        <v>203.5</v>
      </c>
      <c r="D10" s="265">
        <f aca="true" t="shared" si="0" ref="D10:D36">C10*Курс18*1.02</f>
        <v>18681.3</v>
      </c>
      <c r="E10" s="15">
        <v>272.69517240000005</v>
      </c>
      <c r="F10" s="35">
        <f aca="true" t="shared" si="1" ref="F10:F36">E10*Курс18*1.02</f>
        <v>25033.416826320004</v>
      </c>
      <c r="H10" s="7"/>
      <c r="I10" s="7"/>
      <c r="J10" s="7"/>
      <c r="K10" s="7"/>
    </row>
    <row r="11" spans="1:6" ht="12.75" customHeight="1" hidden="1" outlineLevel="1">
      <c r="A11" s="66" t="s">
        <v>1382</v>
      </c>
      <c r="B11" s="75" t="s">
        <v>1383</v>
      </c>
      <c r="C11" s="68">
        <v>143.89</v>
      </c>
      <c r="D11" s="265">
        <f t="shared" si="0"/>
        <v>13209.101999999999</v>
      </c>
      <c r="E11" s="15">
        <v>192.81633525</v>
      </c>
      <c r="F11" s="35">
        <f t="shared" si="1"/>
        <v>17700.539575950002</v>
      </c>
    </row>
    <row r="12" spans="1:6" ht="12.75" customHeight="1" hidden="1" outlineLevel="1">
      <c r="A12" s="66" t="s">
        <v>1384</v>
      </c>
      <c r="B12" s="75" t="s">
        <v>1385</v>
      </c>
      <c r="C12" s="68">
        <v>134.92</v>
      </c>
      <c r="D12" s="265">
        <f t="shared" si="0"/>
        <v>12385.655999999999</v>
      </c>
      <c r="E12" s="15">
        <v>180.7961232</v>
      </c>
      <c r="F12" s="35">
        <f t="shared" si="1"/>
        <v>16597.084109760002</v>
      </c>
    </row>
    <row r="13" spans="1:6" ht="12.75" customHeight="1" hidden="1" outlineLevel="1">
      <c r="A13" s="66" t="s">
        <v>1386</v>
      </c>
      <c r="B13" s="75" t="s">
        <v>1387</v>
      </c>
      <c r="C13" s="68">
        <v>113.2</v>
      </c>
      <c r="D13" s="265">
        <f t="shared" si="0"/>
        <v>10391.76</v>
      </c>
      <c r="E13" s="15">
        <v>151.68247920000002</v>
      </c>
      <c r="F13" s="35">
        <f t="shared" si="1"/>
        <v>13924.451590560002</v>
      </c>
    </row>
    <row r="14" spans="1:6" ht="12.75" customHeight="1" hidden="1" outlineLevel="1">
      <c r="A14" s="66" t="s">
        <v>1388</v>
      </c>
      <c r="B14" s="75" t="s">
        <v>1389</v>
      </c>
      <c r="C14" s="68">
        <v>90.71</v>
      </c>
      <c r="D14" s="265">
        <f t="shared" si="0"/>
        <v>8327.178</v>
      </c>
      <c r="E14" s="15">
        <v>121.54650899999999</v>
      </c>
      <c r="F14" s="35">
        <f t="shared" si="1"/>
        <v>11157.969526199999</v>
      </c>
    </row>
    <row r="15" spans="1:6" ht="12.75" customHeight="1" hidden="1" outlineLevel="1">
      <c r="A15" s="66" t="s">
        <v>1390</v>
      </c>
      <c r="B15" s="75" t="s">
        <v>1391</v>
      </c>
      <c r="C15" s="68">
        <v>83.59</v>
      </c>
      <c r="D15" s="265">
        <f t="shared" si="0"/>
        <v>7673.562000000001</v>
      </c>
      <c r="E15" s="15">
        <v>112.004758404</v>
      </c>
      <c r="F15" s="35">
        <f t="shared" si="1"/>
        <v>10282.036821487201</v>
      </c>
    </row>
    <row r="16" spans="1:6" ht="12.75" customHeight="1" hidden="1" outlineLevel="1">
      <c r="A16" s="66" t="s">
        <v>1392</v>
      </c>
      <c r="B16" s="75" t="s">
        <v>1393</v>
      </c>
      <c r="C16" s="68">
        <v>80.58</v>
      </c>
      <c r="D16" s="265">
        <f t="shared" si="0"/>
        <v>7397.244</v>
      </c>
      <c r="E16" s="15">
        <v>107.97218384400001</v>
      </c>
      <c r="F16" s="35">
        <f t="shared" si="1"/>
        <v>9911.8464768792</v>
      </c>
    </row>
    <row r="17" spans="1:6" ht="12.75" customHeight="1" hidden="1" outlineLevel="1">
      <c r="A17" s="66" t="s">
        <v>1394</v>
      </c>
      <c r="B17" s="75" t="s">
        <v>1395</v>
      </c>
      <c r="C17" s="68">
        <v>69.78</v>
      </c>
      <c r="D17" s="265">
        <f t="shared" si="0"/>
        <v>6405.804</v>
      </c>
      <c r="E17" s="15">
        <v>93.50459378400001</v>
      </c>
      <c r="F17" s="35">
        <f t="shared" si="1"/>
        <v>8583.721709371202</v>
      </c>
    </row>
    <row r="18" spans="1:6" ht="12.75" customHeight="1" hidden="1" outlineLevel="1">
      <c r="A18" s="66" t="s">
        <v>1396</v>
      </c>
      <c r="B18" s="75" t="s">
        <v>1397</v>
      </c>
      <c r="C18" s="68">
        <v>45.24</v>
      </c>
      <c r="D18" s="265">
        <f t="shared" si="0"/>
        <v>4153.032</v>
      </c>
      <c r="E18" s="15">
        <v>60.623037552</v>
      </c>
      <c r="F18" s="35">
        <f t="shared" si="1"/>
        <v>5565.194847273599</v>
      </c>
    </row>
    <row r="19" spans="1:6" ht="12.75" customHeight="1" hidden="1" outlineLevel="1">
      <c r="A19" s="66" t="s">
        <v>1398</v>
      </c>
      <c r="B19" s="75" t="s">
        <v>1399</v>
      </c>
      <c r="C19" s="68">
        <v>89.81</v>
      </c>
      <c r="D19" s="265">
        <f t="shared" si="0"/>
        <v>8244.558</v>
      </c>
      <c r="E19" s="15">
        <v>120.34000649999999</v>
      </c>
      <c r="F19" s="35">
        <f t="shared" si="1"/>
        <v>11047.2125967</v>
      </c>
    </row>
    <row r="20" spans="1:6" ht="12.75" customHeight="1" hidden="1" outlineLevel="1">
      <c r="A20" s="66" t="s">
        <v>1400</v>
      </c>
      <c r="B20" s="75" t="s">
        <v>1401</v>
      </c>
      <c r="C20" s="68">
        <v>72.11</v>
      </c>
      <c r="D20" s="265">
        <f t="shared" si="0"/>
        <v>6619.697999999999</v>
      </c>
      <c r="E20" s="15">
        <v>96.62991785999999</v>
      </c>
      <c r="F20" s="35">
        <f t="shared" si="1"/>
        <v>8870.626459547999</v>
      </c>
    </row>
    <row r="21" spans="1:6" ht="12.75" customHeight="1" hidden="1" outlineLevel="1">
      <c r="A21" s="66" t="s">
        <v>1402</v>
      </c>
      <c r="B21" s="75" t="s">
        <v>1403</v>
      </c>
      <c r="C21" s="68">
        <v>68.47</v>
      </c>
      <c r="D21" s="265">
        <f t="shared" si="0"/>
        <v>6285.546</v>
      </c>
      <c r="E21" s="15">
        <v>91.750585374</v>
      </c>
      <c r="F21" s="35">
        <f t="shared" si="1"/>
        <v>8422.7037373332</v>
      </c>
    </row>
    <row r="22" spans="1:6" ht="12.75" customHeight="1" hidden="1" outlineLevel="1">
      <c r="A22" s="66" t="s">
        <v>1404</v>
      </c>
      <c r="B22" s="75" t="s">
        <v>1405</v>
      </c>
      <c r="C22" s="68">
        <v>66.19</v>
      </c>
      <c r="D22" s="265">
        <f t="shared" si="0"/>
        <v>6076.241999999999</v>
      </c>
      <c r="E22" s="15">
        <v>88.689043422</v>
      </c>
      <c r="F22" s="35">
        <f t="shared" si="1"/>
        <v>8141.6541861396</v>
      </c>
    </row>
    <row r="23" spans="1:6" ht="12.75" customHeight="1" hidden="1" outlineLevel="1">
      <c r="A23" s="66" t="s">
        <v>1406</v>
      </c>
      <c r="B23" s="75" t="s">
        <v>1407</v>
      </c>
      <c r="C23" s="68">
        <v>61.14</v>
      </c>
      <c r="D23" s="265">
        <f t="shared" si="0"/>
        <v>5612.652</v>
      </c>
      <c r="E23" s="15">
        <v>81.928138278</v>
      </c>
      <c r="F23" s="35">
        <f t="shared" si="1"/>
        <v>7521.003093920401</v>
      </c>
    </row>
    <row r="24" spans="1:6" ht="12.75" customHeight="1" hidden="1" outlineLevel="1">
      <c r="A24" s="66" t="s">
        <v>1408</v>
      </c>
      <c r="B24" s="75" t="s">
        <v>1409</v>
      </c>
      <c r="C24" s="68">
        <v>56.48</v>
      </c>
      <c r="D24" s="265">
        <f t="shared" si="0"/>
        <v>5184.864</v>
      </c>
      <c r="E24" s="15">
        <v>75.677490126</v>
      </c>
      <c r="F24" s="35">
        <f t="shared" si="1"/>
        <v>6947.1935935668</v>
      </c>
    </row>
    <row r="25" spans="1:6" ht="12.75" customHeight="1" hidden="1" outlineLevel="1">
      <c r="A25" s="66" t="s">
        <v>1410</v>
      </c>
      <c r="B25" s="75" t="s">
        <v>1411</v>
      </c>
      <c r="C25" s="68">
        <v>38.08</v>
      </c>
      <c r="D25" s="265">
        <f t="shared" si="0"/>
        <v>3495.7439999999997</v>
      </c>
      <c r="E25" s="15">
        <v>51.0256992</v>
      </c>
      <c r="F25" s="35">
        <f t="shared" si="1"/>
        <v>4684.15918656</v>
      </c>
    </row>
    <row r="26" spans="1:6" ht="12.75" customHeight="1" hidden="1" outlineLevel="1">
      <c r="A26" s="66" t="s">
        <v>1412</v>
      </c>
      <c r="B26" s="75" t="s">
        <v>1413</v>
      </c>
      <c r="C26" s="68">
        <v>75.66</v>
      </c>
      <c r="D26" s="265">
        <f t="shared" si="0"/>
        <v>6945.588</v>
      </c>
      <c r="E26" s="15">
        <v>101.381686098</v>
      </c>
      <c r="F26" s="35">
        <f t="shared" si="1"/>
        <v>9306.8387837964</v>
      </c>
    </row>
    <row r="27" spans="1:6" ht="12.75" customHeight="1" hidden="1" outlineLevel="1">
      <c r="A27" s="66" t="s">
        <v>1414</v>
      </c>
      <c r="B27" s="75" t="s">
        <v>1415</v>
      </c>
      <c r="C27" s="68">
        <v>66.04</v>
      </c>
      <c r="D27" s="265">
        <f t="shared" si="0"/>
        <v>6062.472000000001</v>
      </c>
      <c r="E27" s="15">
        <v>88.49769704999999</v>
      </c>
      <c r="F27" s="35">
        <f t="shared" si="1"/>
        <v>8124.088589189999</v>
      </c>
    </row>
    <row r="28" spans="1:6" ht="12.75" customHeight="1" hidden="1" outlineLevel="1">
      <c r="A28" s="66" t="s">
        <v>1416</v>
      </c>
      <c r="B28" s="75" t="s">
        <v>1417</v>
      </c>
      <c r="C28" s="68">
        <v>68.09</v>
      </c>
      <c r="D28" s="265">
        <f t="shared" si="0"/>
        <v>6250.662</v>
      </c>
      <c r="E28" s="15">
        <v>91.240328382</v>
      </c>
      <c r="F28" s="35">
        <f t="shared" si="1"/>
        <v>8375.862145467601</v>
      </c>
    </row>
    <row r="29" spans="1:6" ht="12.75" customHeight="1" hidden="1" outlineLevel="1">
      <c r="A29" s="66" t="s">
        <v>1418</v>
      </c>
      <c r="B29" s="75" t="s">
        <v>1419</v>
      </c>
      <c r="C29" s="68">
        <v>71.83</v>
      </c>
      <c r="D29" s="265">
        <f t="shared" si="0"/>
        <v>6593.994</v>
      </c>
      <c r="E29" s="15">
        <v>96.24722511600001</v>
      </c>
      <c r="F29" s="35">
        <f t="shared" si="1"/>
        <v>8835.495265648802</v>
      </c>
    </row>
    <row r="30" spans="1:6" ht="12.75" customHeight="1" hidden="1" outlineLevel="1">
      <c r="A30" s="66" t="s">
        <v>1420</v>
      </c>
      <c r="B30" s="75" t="s">
        <v>1421</v>
      </c>
      <c r="C30" s="68">
        <v>62.95</v>
      </c>
      <c r="D30" s="265">
        <f t="shared" si="0"/>
        <v>5778.81</v>
      </c>
      <c r="E30" s="15">
        <v>84.35185899</v>
      </c>
      <c r="F30" s="35">
        <f t="shared" si="1"/>
        <v>7743.500655282</v>
      </c>
    </row>
    <row r="31" spans="1:6" ht="12.75" customHeight="1" hidden="1" outlineLevel="1">
      <c r="A31" s="66" t="s">
        <v>1422</v>
      </c>
      <c r="B31" s="75" t="s">
        <v>1423</v>
      </c>
      <c r="C31" s="68">
        <v>60.33</v>
      </c>
      <c r="D31" s="265">
        <f t="shared" si="0"/>
        <v>5538.294</v>
      </c>
      <c r="E31" s="15">
        <v>80.84384217</v>
      </c>
      <c r="F31" s="35">
        <f t="shared" si="1"/>
        <v>7421.464711206</v>
      </c>
    </row>
    <row r="32" spans="1:6" ht="12.75" customHeight="1" hidden="1" outlineLevel="1">
      <c r="A32" s="66" t="s">
        <v>1424</v>
      </c>
      <c r="B32" s="75" t="s">
        <v>1425</v>
      </c>
      <c r="C32" s="68">
        <v>72.9</v>
      </c>
      <c r="D32" s="265">
        <f t="shared" si="0"/>
        <v>6692.220000000001</v>
      </c>
      <c r="E32" s="15">
        <v>97.68232290600001</v>
      </c>
      <c r="F32" s="35">
        <f t="shared" si="1"/>
        <v>8967.2372427708</v>
      </c>
    </row>
    <row r="33" spans="1:6" ht="12.75" customHeight="1" hidden="1" outlineLevel="1">
      <c r="A33" s="66" t="s">
        <v>1426</v>
      </c>
      <c r="B33" s="75" t="s">
        <v>1427</v>
      </c>
      <c r="C33" s="68">
        <v>60.57</v>
      </c>
      <c r="D33" s="265">
        <f t="shared" si="0"/>
        <v>5560.326</v>
      </c>
      <c r="E33" s="15">
        <v>81.16275279</v>
      </c>
      <c r="F33" s="35">
        <f t="shared" si="1"/>
        <v>7450.740706122</v>
      </c>
    </row>
    <row r="34" spans="1:6" ht="12.75" customHeight="1" hidden="1" outlineLevel="1">
      <c r="A34" s="66" t="s">
        <v>1428</v>
      </c>
      <c r="B34" s="75" t="s">
        <v>1429</v>
      </c>
      <c r="C34" s="68">
        <v>54.21</v>
      </c>
      <c r="D34" s="265">
        <f t="shared" si="0"/>
        <v>4976.478</v>
      </c>
      <c r="E34" s="15">
        <v>72.64783923600001</v>
      </c>
      <c r="F34" s="35">
        <f t="shared" si="1"/>
        <v>6669.071641864801</v>
      </c>
    </row>
    <row r="35" spans="1:6" ht="12.75" customHeight="1" hidden="1" outlineLevel="1">
      <c r="A35" s="66" t="s">
        <v>1430</v>
      </c>
      <c r="B35" s="75" t="s">
        <v>1431</v>
      </c>
      <c r="C35" s="68">
        <v>52.67</v>
      </c>
      <c r="D35" s="265">
        <f t="shared" si="0"/>
        <v>4835.106000000001</v>
      </c>
      <c r="E35" s="15">
        <v>70.57492020599999</v>
      </c>
      <c r="F35" s="35">
        <f t="shared" si="1"/>
        <v>6478.777674910799</v>
      </c>
    </row>
    <row r="36" spans="1:6" ht="12.75" customHeight="1" hidden="1" outlineLevel="1">
      <c r="A36" s="297" t="s">
        <v>1432</v>
      </c>
      <c r="B36" s="298" t="s">
        <v>1433</v>
      </c>
      <c r="C36" s="277">
        <v>48.19</v>
      </c>
      <c r="D36" s="278">
        <f t="shared" si="0"/>
        <v>4423.842</v>
      </c>
      <c r="E36" s="276">
        <v>64.57940055</v>
      </c>
      <c r="F36" s="299">
        <f t="shared" si="1"/>
        <v>5928.38897049</v>
      </c>
    </row>
    <row r="37" spans="1:6" ht="12.75" customHeight="1" collapsed="1">
      <c r="A37" s="133" t="s">
        <v>56</v>
      </c>
      <c r="B37" s="266"/>
      <c r="C37" s="134"/>
      <c r="D37" s="296"/>
      <c r="E37" s="134"/>
      <c r="F37" s="135"/>
    </row>
    <row r="38" spans="1:6" ht="12.75" customHeight="1" hidden="1" outlineLevel="1">
      <c r="A38" s="300" t="s">
        <v>1434</v>
      </c>
      <c r="B38" s="301" t="s">
        <v>1435</v>
      </c>
      <c r="C38" s="95">
        <v>201.78</v>
      </c>
      <c r="D38" s="275">
        <f aca="true" t="shared" si="2" ref="D38:D46">C38*Курс18*1.02</f>
        <v>18523.404000000002</v>
      </c>
      <c r="E38" s="96">
        <v>270.39109734000004</v>
      </c>
      <c r="F38" s="97">
        <f aca="true" t="shared" si="3" ref="F38:F46">E38*Курс18*1.02</f>
        <v>24821.902735812004</v>
      </c>
    </row>
    <row r="39" spans="1:6" ht="12.75" customHeight="1" hidden="1" outlineLevel="1">
      <c r="A39" s="66" t="s">
        <v>1436</v>
      </c>
      <c r="B39" s="75" t="s">
        <v>1437</v>
      </c>
      <c r="C39" s="68">
        <v>109.31</v>
      </c>
      <c r="D39" s="265">
        <f t="shared" si="2"/>
        <v>10034.658</v>
      </c>
      <c r="E39" s="15">
        <v>146.47038840000002</v>
      </c>
      <c r="F39" s="35">
        <f t="shared" si="3"/>
        <v>13445.981655120002</v>
      </c>
    </row>
    <row r="40" spans="1:6" ht="12.75" customHeight="1" hidden="1" outlineLevel="1">
      <c r="A40" s="66" t="s">
        <v>1438</v>
      </c>
      <c r="B40" s="75" t="s">
        <v>1439</v>
      </c>
      <c r="C40" s="68">
        <v>86.49</v>
      </c>
      <c r="D40" s="265">
        <f t="shared" si="2"/>
        <v>7939.781999999999</v>
      </c>
      <c r="E40" s="15">
        <v>115.902913812</v>
      </c>
      <c r="F40" s="35">
        <f t="shared" si="3"/>
        <v>10639.8874879416</v>
      </c>
    </row>
    <row r="41" spans="1:6" ht="12.75" customHeight="1" hidden="1" outlineLevel="1">
      <c r="A41" s="66" t="s">
        <v>1440</v>
      </c>
      <c r="B41" s="75" t="s">
        <v>1441</v>
      </c>
      <c r="C41" s="68">
        <v>71.56</v>
      </c>
      <c r="D41" s="265">
        <f t="shared" si="2"/>
        <v>6569.2080000000005</v>
      </c>
      <c r="E41" s="15">
        <v>95.89642343400001</v>
      </c>
      <c r="F41" s="35">
        <f t="shared" si="3"/>
        <v>8803.291671241202</v>
      </c>
    </row>
    <row r="42" spans="1:6" ht="12.75" customHeight="1" hidden="1" outlineLevel="1">
      <c r="A42" s="66" t="s">
        <v>1442</v>
      </c>
      <c r="B42" s="75" t="s">
        <v>1443</v>
      </c>
      <c r="C42" s="68">
        <v>71.37</v>
      </c>
      <c r="D42" s="265">
        <f t="shared" si="2"/>
        <v>6551.7660000000005</v>
      </c>
      <c r="E42" s="15">
        <v>95.641294938</v>
      </c>
      <c r="F42" s="35">
        <f t="shared" si="3"/>
        <v>8779.8708753084</v>
      </c>
    </row>
    <row r="43" spans="1:6" ht="12.75" customHeight="1" hidden="1" outlineLevel="1">
      <c r="A43" s="66" t="s">
        <v>1444</v>
      </c>
      <c r="B43" s="75" t="s">
        <v>1445</v>
      </c>
      <c r="C43" s="68">
        <v>62.66</v>
      </c>
      <c r="D43" s="265">
        <f t="shared" si="2"/>
        <v>5752.188</v>
      </c>
      <c r="E43" s="15">
        <v>83.96916624599999</v>
      </c>
      <c r="F43" s="35">
        <f t="shared" si="3"/>
        <v>7708.369461382799</v>
      </c>
    </row>
    <row r="44" spans="1:6" ht="12.75" customHeight="1" hidden="1" outlineLevel="1">
      <c r="A44" s="66" t="s">
        <v>1446</v>
      </c>
      <c r="B44" s="75" t="s">
        <v>1447</v>
      </c>
      <c r="C44" s="68">
        <v>73.35</v>
      </c>
      <c r="D44" s="265">
        <f t="shared" si="2"/>
        <v>6733.529999999999</v>
      </c>
      <c r="E44" s="15">
        <v>98.288253084</v>
      </c>
      <c r="F44" s="35">
        <f t="shared" si="3"/>
        <v>9022.8616331112</v>
      </c>
    </row>
    <row r="45" spans="1:6" ht="12.75" customHeight="1" hidden="1" outlineLevel="1">
      <c r="A45" s="66" t="s">
        <v>1448</v>
      </c>
      <c r="B45" s="75" t="s">
        <v>1449</v>
      </c>
      <c r="C45" s="68">
        <v>61.33</v>
      </c>
      <c r="D45" s="265">
        <f t="shared" si="2"/>
        <v>5630.094</v>
      </c>
      <c r="E45" s="15">
        <v>82.183266774</v>
      </c>
      <c r="F45" s="35">
        <f t="shared" si="3"/>
        <v>7544.4238898532</v>
      </c>
    </row>
    <row r="46" spans="1:6" ht="12.75" customHeight="1" hidden="1" outlineLevel="1">
      <c r="A46" s="66" t="s">
        <v>1450</v>
      </c>
      <c r="B46" s="75" t="s">
        <v>1451</v>
      </c>
      <c r="C46" s="277">
        <v>55.17</v>
      </c>
      <c r="D46" s="278">
        <f t="shared" si="2"/>
        <v>5064.606000000001</v>
      </c>
      <c r="E46" s="276">
        <v>73.923481716</v>
      </c>
      <c r="F46" s="35">
        <f t="shared" si="3"/>
        <v>6786.1756215288</v>
      </c>
    </row>
    <row r="47" spans="1:6" ht="12.75" customHeight="1" collapsed="1">
      <c r="A47" s="133" t="s">
        <v>1452</v>
      </c>
      <c r="B47" s="266"/>
      <c r="C47" s="134"/>
      <c r="D47" s="296"/>
      <c r="E47" s="134"/>
      <c r="F47" s="135"/>
    </row>
    <row r="48" spans="1:6" ht="12.75" customHeight="1" hidden="1" outlineLevel="1">
      <c r="A48" s="66" t="s">
        <v>1453</v>
      </c>
      <c r="B48" s="75" t="s">
        <v>1454</v>
      </c>
      <c r="C48" s="95">
        <v>231.82</v>
      </c>
      <c r="D48" s="275">
        <f>C48*Курс18*1.02</f>
        <v>21281.076</v>
      </c>
      <c r="E48" s="96">
        <v>310.6335204</v>
      </c>
      <c r="F48" s="35">
        <f>E48*Курс18*1.02</f>
        <v>28516.157172720003</v>
      </c>
    </row>
    <row r="49" spans="1:6" ht="12.75" customHeight="1" hidden="1" outlineLevel="1">
      <c r="A49" s="66" t="s">
        <v>1455</v>
      </c>
      <c r="B49" s="75" t="s">
        <v>1456</v>
      </c>
      <c r="C49" s="277">
        <v>256.29</v>
      </c>
      <c r="D49" s="278">
        <f>C49*Курс18*1.02</f>
        <v>23527.422000000002</v>
      </c>
      <c r="E49" s="276">
        <v>343.42921304999993</v>
      </c>
      <c r="F49" s="35">
        <f>E49*Курс18*1.02</f>
        <v>31526.801757989993</v>
      </c>
    </row>
    <row r="50" spans="1:6" ht="12.75" customHeight="1" collapsed="1">
      <c r="A50" s="133" t="s">
        <v>1457</v>
      </c>
      <c r="B50" s="266"/>
      <c r="C50" s="134"/>
      <c r="D50" s="296"/>
      <c r="E50" s="134"/>
      <c r="F50" s="135"/>
    </row>
    <row r="51" spans="1:6" ht="12.75" customHeight="1" hidden="1" outlineLevel="1">
      <c r="A51" s="90" t="s">
        <v>1458</v>
      </c>
      <c r="B51" s="267" t="s">
        <v>1459</v>
      </c>
      <c r="C51" s="283">
        <v>320.37</v>
      </c>
      <c r="D51" s="284">
        <f>C51*Курс18*1.02</f>
        <v>29409.966</v>
      </c>
      <c r="E51" s="285">
        <v>429.29072676000004</v>
      </c>
      <c r="F51" s="35">
        <f>E51*Курс18*1.02</f>
        <v>39408.888716568006</v>
      </c>
    </row>
    <row r="52" spans="1:6" ht="12.75" customHeight="1" collapsed="1">
      <c r="A52" s="133" t="s">
        <v>1460</v>
      </c>
      <c r="B52" s="266"/>
      <c r="C52" s="134"/>
      <c r="D52" s="296"/>
      <c r="E52" s="134"/>
      <c r="F52" s="135"/>
    </row>
    <row r="53" spans="1:6" ht="12.75" customHeight="1" hidden="1" outlineLevel="1">
      <c r="A53" s="66" t="s">
        <v>1461</v>
      </c>
      <c r="B53" s="75" t="s">
        <v>1462</v>
      </c>
      <c r="C53" s="95">
        <v>134.33</v>
      </c>
      <c r="D53" s="275">
        <f>C53*Курс18*1.02</f>
        <v>12331.494</v>
      </c>
      <c r="E53" s="96">
        <v>179.99983155000004</v>
      </c>
      <c r="F53" s="35">
        <f>E53*Курс18*1.02</f>
        <v>16523.98453629</v>
      </c>
    </row>
    <row r="54" spans="1:6" ht="12.75" customHeight="1" hidden="1" outlineLevel="1">
      <c r="A54" s="66" t="s">
        <v>1463</v>
      </c>
      <c r="B54" s="75" t="s">
        <v>1464</v>
      </c>
      <c r="C54" s="68">
        <v>106.85</v>
      </c>
      <c r="D54" s="265">
        <f>C54*Курс18*1.02</f>
        <v>9808.83</v>
      </c>
      <c r="E54" s="15">
        <v>143.18239824</v>
      </c>
      <c r="F54" s="35">
        <f>E54*Курс18*1.02</f>
        <v>13144.144158432</v>
      </c>
    </row>
    <row r="55" spans="1:6" ht="12.75" customHeight="1" hidden="1" outlineLevel="1">
      <c r="A55" s="66" t="s">
        <v>1465</v>
      </c>
      <c r="B55" s="75" t="s">
        <v>1466</v>
      </c>
      <c r="C55" s="68">
        <v>89.14</v>
      </c>
      <c r="D55" s="265">
        <f>C55*Курс18*1.02</f>
        <v>8183.052000000001</v>
      </c>
      <c r="E55" s="15">
        <v>119.4526116</v>
      </c>
      <c r="F55" s="35">
        <f>E55*Курс18*1.02</f>
        <v>10965.749744879999</v>
      </c>
    </row>
    <row r="56" spans="1:6" ht="12.75" customHeight="1" hidden="1" outlineLevel="1">
      <c r="A56" s="66" t="s">
        <v>1467</v>
      </c>
      <c r="B56" s="75" t="s">
        <v>1468</v>
      </c>
      <c r="C56" s="68">
        <v>93.64</v>
      </c>
      <c r="D56" s="265">
        <f>C56*Курс18*1.02</f>
        <v>8596.152</v>
      </c>
      <c r="E56" s="15">
        <v>125.48019960000002</v>
      </c>
      <c r="F56" s="35">
        <f>E56*Курс18*1.02</f>
        <v>11519.082323280001</v>
      </c>
    </row>
    <row r="57" spans="1:6" ht="12.75" customHeight="1" hidden="1" outlineLevel="1">
      <c r="A57" s="66" t="s">
        <v>1469</v>
      </c>
      <c r="B57" s="75" t="s">
        <v>1470</v>
      </c>
      <c r="C57" s="277">
        <v>73.86</v>
      </c>
      <c r="D57" s="278">
        <f>C57*Курс18*1.02</f>
        <v>6780.348</v>
      </c>
      <c r="E57" s="276">
        <v>98.96610066000001</v>
      </c>
      <c r="F57" s="35">
        <f>E57*Курс18*1.02</f>
        <v>9085.088040588002</v>
      </c>
    </row>
    <row r="58" spans="1:6" ht="12.75" customHeight="1" collapsed="1">
      <c r="A58" s="133" t="s">
        <v>1471</v>
      </c>
      <c r="B58" s="266"/>
      <c r="C58" s="134"/>
      <c r="D58" s="296"/>
      <c r="E58" s="134"/>
      <c r="F58" s="135"/>
    </row>
    <row r="59" spans="1:6" ht="12.75" customHeight="1" hidden="1" outlineLevel="1">
      <c r="A59" s="66" t="s">
        <v>1472</v>
      </c>
      <c r="B59" s="75" t="s">
        <v>1473</v>
      </c>
      <c r="C59" s="286">
        <v>310.96</v>
      </c>
      <c r="D59" s="284">
        <f>C59*Курс18*1.02</f>
        <v>28546.127999999997</v>
      </c>
      <c r="E59" s="287">
        <v>416.68804485000004</v>
      </c>
      <c r="F59" s="35">
        <f>E59*Курс18*1.02</f>
        <v>38251.96251723</v>
      </c>
    </row>
    <row r="60" spans="1:6" ht="12.75" customHeight="1" collapsed="1">
      <c r="A60" s="133" t="s">
        <v>1474</v>
      </c>
      <c r="B60" s="266"/>
      <c r="C60" s="134"/>
      <c r="D60" s="296"/>
      <c r="E60" s="134"/>
      <c r="F60" s="135"/>
    </row>
    <row r="61" spans="1:6" ht="12.75" customHeight="1" hidden="1" outlineLevel="1">
      <c r="A61" s="66" t="s">
        <v>1475</v>
      </c>
      <c r="B61" s="75" t="s">
        <v>1476</v>
      </c>
      <c r="C61" s="286">
        <v>170.12</v>
      </c>
      <c r="D61" s="284">
        <f>C61*Курс18*1.02</f>
        <v>15617.016000000001</v>
      </c>
      <c r="E61" s="287">
        <v>227.95731117600005</v>
      </c>
      <c r="F61" s="35">
        <f>E61*Курс18*1.02</f>
        <v>20926.481165956804</v>
      </c>
    </row>
    <row r="62" spans="1:6" ht="12.75" customHeight="1" collapsed="1">
      <c r="A62" s="133" t="s">
        <v>1477</v>
      </c>
      <c r="B62" s="266"/>
      <c r="C62" s="134"/>
      <c r="D62" s="296"/>
      <c r="E62" s="134"/>
      <c r="F62" s="135"/>
    </row>
    <row r="63" spans="1:6" ht="12.75" customHeight="1" hidden="1" outlineLevel="1">
      <c r="A63" s="66" t="s">
        <v>1478</v>
      </c>
      <c r="B63" s="75" t="s">
        <v>1479</v>
      </c>
      <c r="C63" s="286">
        <v>169.38</v>
      </c>
      <c r="D63" s="284">
        <f>C63*Курс18*1.02</f>
        <v>15549.083999999999</v>
      </c>
      <c r="E63" s="287">
        <v>226.968688254</v>
      </c>
      <c r="F63" s="35">
        <f>E63*Курс18*1.02</f>
        <v>20835.7255817172</v>
      </c>
    </row>
    <row r="64" spans="1:6" ht="12.75" customHeight="1" collapsed="1">
      <c r="A64" s="133" t="s">
        <v>71</v>
      </c>
      <c r="B64" s="266"/>
      <c r="C64" s="134"/>
      <c r="D64" s="296"/>
      <c r="E64" s="134"/>
      <c r="F64" s="135"/>
    </row>
    <row r="65" spans="1:6" ht="12.75" customHeight="1" hidden="1" outlineLevel="1">
      <c r="A65" s="66" t="s">
        <v>1480</v>
      </c>
      <c r="B65" s="268" t="s">
        <v>1481</v>
      </c>
      <c r="C65" s="288">
        <v>51.67</v>
      </c>
      <c r="D65" s="275">
        <f aca="true" t="shared" si="4" ref="D65:D73">C65*Курс18*1.02</f>
        <v>4743.3060000000005</v>
      </c>
      <c r="E65" s="96">
        <v>69.23549560200001</v>
      </c>
      <c r="F65" s="35">
        <f aca="true" t="shared" si="5" ref="F65:F73">E65*Курс18*1.02</f>
        <v>6355.818496263601</v>
      </c>
    </row>
    <row r="66" spans="1:6" ht="12.75" customHeight="1" hidden="1" outlineLevel="1">
      <c r="A66" s="66" t="s">
        <v>1482</v>
      </c>
      <c r="B66" s="76" t="s">
        <v>1483</v>
      </c>
      <c r="C66" s="61">
        <v>49.56</v>
      </c>
      <c r="D66" s="265">
        <f t="shared" si="4"/>
        <v>4549.608000000001</v>
      </c>
      <c r="E66" s="15">
        <v>66.40983720000001</v>
      </c>
      <c r="F66" s="35">
        <f t="shared" si="5"/>
        <v>6096.423054960001</v>
      </c>
    </row>
    <row r="67" spans="1:6" ht="12.75" customHeight="1" hidden="1" outlineLevel="1">
      <c r="A67" s="66" t="s">
        <v>1484</v>
      </c>
      <c r="B67" s="75" t="s">
        <v>1485</v>
      </c>
      <c r="C67" s="68">
        <v>37.48</v>
      </c>
      <c r="D67" s="265">
        <f t="shared" si="4"/>
        <v>3440.6639999999998</v>
      </c>
      <c r="E67" s="15">
        <v>50.22842265</v>
      </c>
      <c r="F67" s="35">
        <f t="shared" si="5"/>
        <v>4610.96919927</v>
      </c>
    </row>
    <row r="68" spans="1:6" ht="12.75" customHeight="1" hidden="1" outlineLevel="1">
      <c r="A68" s="66" t="s">
        <v>1486</v>
      </c>
      <c r="B68" s="75" t="s">
        <v>1487</v>
      </c>
      <c r="C68" s="68">
        <v>33.87</v>
      </c>
      <c r="D68" s="265">
        <f t="shared" si="4"/>
        <v>3109.2659999999996</v>
      </c>
      <c r="E68" s="15">
        <v>45.380981226</v>
      </c>
      <c r="F68" s="35">
        <f t="shared" si="5"/>
        <v>4165.9740765468005</v>
      </c>
    </row>
    <row r="69" spans="1:6" ht="12.75" customHeight="1" hidden="1" outlineLevel="1">
      <c r="A69" s="66" t="s">
        <v>1488</v>
      </c>
      <c r="B69" s="75" t="s">
        <v>1489</v>
      </c>
      <c r="C69" s="68">
        <v>32.77</v>
      </c>
      <c r="D69" s="265">
        <f t="shared" si="4"/>
        <v>3008.286</v>
      </c>
      <c r="E69" s="15">
        <v>43.913992373999996</v>
      </c>
      <c r="F69" s="35">
        <f t="shared" si="5"/>
        <v>4031.3044999331996</v>
      </c>
    </row>
    <row r="70" spans="1:6" ht="12.75" customHeight="1" hidden="1" outlineLevel="1">
      <c r="A70" s="66" t="s">
        <v>1490</v>
      </c>
      <c r="B70" s="75" t="s">
        <v>1491</v>
      </c>
      <c r="C70" s="68">
        <v>30.8</v>
      </c>
      <c r="D70" s="265">
        <f t="shared" si="4"/>
        <v>2827.44</v>
      </c>
      <c r="E70" s="15">
        <v>41.267034228</v>
      </c>
      <c r="F70" s="35">
        <f t="shared" si="5"/>
        <v>3788.3137421304</v>
      </c>
    </row>
    <row r="71" spans="1:6" ht="12.75" customHeight="1" hidden="1" outlineLevel="1">
      <c r="A71" s="66" t="s">
        <v>1492</v>
      </c>
      <c r="B71" s="75" t="s">
        <v>1493</v>
      </c>
      <c r="C71" s="68">
        <v>33.72</v>
      </c>
      <c r="D71" s="265">
        <f t="shared" si="4"/>
        <v>3095.4959999999996</v>
      </c>
      <c r="E71" s="15">
        <v>45.189634854000005</v>
      </c>
      <c r="F71" s="35">
        <f t="shared" si="5"/>
        <v>4148.4084795972</v>
      </c>
    </row>
    <row r="72" spans="1:6" ht="12.75" customHeight="1" hidden="1" outlineLevel="1">
      <c r="A72" s="66" t="s">
        <v>1494</v>
      </c>
      <c r="B72" s="75" t="s">
        <v>1495</v>
      </c>
      <c r="C72" s="68">
        <v>31.32</v>
      </c>
      <c r="D72" s="265">
        <f t="shared" si="4"/>
        <v>2875.1760000000004</v>
      </c>
      <c r="E72" s="15">
        <v>41.968637592</v>
      </c>
      <c r="F72" s="35">
        <f t="shared" si="5"/>
        <v>3852.7209309456002</v>
      </c>
    </row>
    <row r="73" spans="1:6" ht="12.75" customHeight="1" hidden="1" outlineLevel="1">
      <c r="A73" s="66" t="s">
        <v>1496</v>
      </c>
      <c r="B73" s="75" t="s">
        <v>1497</v>
      </c>
      <c r="C73" s="277">
        <v>26.13</v>
      </c>
      <c r="D73" s="278">
        <f t="shared" si="4"/>
        <v>2398.734</v>
      </c>
      <c r="E73" s="276">
        <v>35.016386076</v>
      </c>
      <c r="F73" s="35">
        <f t="shared" si="5"/>
        <v>3214.5042417768</v>
      </c>
    </row>
    <row r="74" spans="1:6" ht="12.75" customHeight="1" collapsed="1">
      <c r="A74" s="136" t="s">
        <v>86</v>
      </c>
      <c r="B74" s="269"/>
      <c r="C74" s="137"/>
      <c r="D74" s="296"/>
      <c r="E74" s="137"/>
      <c r="F74" s="138"/>
    </row>
    <row r="75" spans="1:6" ht="12.75" customHeight="1" hidden="1" outlineLevel="1">
      <c r="A75" s="66" t="s">
        <v>1498</v>
      </c>
      <c r="B75" s="75" t="s">
        <v>1499</v>
      </c>
      <c r="C75" s="95">
        <v>127.22</v>
      </c>
      <c r="D75" s="275">
        <f>C75*Курс18*1.02</f>
        <v>11678.796</v>
      </c>
      <c r="E75" s="96">
        <v>170.47791684000003</v>
      </c>
      <c r="F75" s="35">
        <f>E75*Курс18*1.02</f>
        <v>15649.872765912003</v>
      </c>
    </row>
    <row r="76" spans="1:6" ht="12.75" customHeight="1" hidden="1" outlineLevel="1">
      <c r="A76" s="66" t="s">
        <v>1500</v>
      </c>
      <c r="B76" s="75" t="s">
        <v>1501</v>
      </c>
      <c r="C76" s="277">
        <v>91.57</v>
      </c>
      <c r="D76" s="278">
        <f>C76*Курс18*1.02</f>
        <v>8406.126</v>
      </c>
      <c r="E76" s="276">
        <v>122.70159972000002</v>
      </c>
      <c r="F76" s="35">
        <f>E76*Курс18*1.02</f>
        <v>11264.006854296002</v>
      </c>
    </row>
    <row r="77" spans="1:6" ht="12.75" customHeight="1" collapsed="1">
      <c r="A77" s="136" t="s">
        <v>91</v>
      </c>
      <c r="B77" s="269"/>
      <c r="C77" s="137"/>
      <c r="D77" s="296"/>
      <c r="E77" s="137"/>
      <c r="F77" s="138"/>
    </row>
    <row r="78" spans="1:6" ht="12.75" customHeight="1" hidden="1" outlineLevel="1">
      <c r="A78" s="66" t="s">
        <v>1502</v>
      </c>
      <c r="B78" s="202" t="s">
        <v>1503</v>
      </c>
      <c r="C78" s="289">
        <v>36.7</v>
      </c>
      <c r="D78" s="284">
        <f>C78*Курс18*1.02</f>
        <v>3369.0600000000004</v>
      </c>
      <c r="E78" s="287">
        <v>49.17601760400001</v>
      </c>
      <c r="F78" s="35">
        <f>E78*Курс18*1.02</f>
        <v>4514.358416047201</v>
      </c>
    </row>
    <row r="79" spans="1:6" ht="12.75" customHeight="1" collapsed="1">
      <c r="A79" s="136" t="s">
        <v>94</v>
      </c>
      <c r="B79" s="269"/>
      <c r="C79" s="137"/>
      <c r="D79" s="296"/>
      <c r="E79" s="137"/>
      <c r="F79" s="138"/>
    </row>
    <row r="80" spans="1:6" ht="12.75" customHeight="1" hidden="1" outlineLevel="1">
      <c r="A80" s="66" t="s">
        <v>1504</v>
      </c>
      <c r="B80" s="75" t="s">
        <v>1505</v>
      </c>
      <c r="C80" s="95">
        <v>211.24</v>
      </c>
      <c r="D80" s="275">
        <f>C80*Курс18*1.02</f>
        <v>19391.832000000002</v>
      </c>
      <c r="E80" s="96">
        <v>283.06272225000004</v>
      </c>
      <c r="F80" s="35">
        <f>E80*Курс18*1.02</f>
        <v>25985.157902550007</v>
      </c>
    </row>
    <row r="81" spans="1:6" ht="12.75" customHeight="1" hidden="1" outlineLevel="1">
      <c r="A81" s="66" t="s">
        <v>1506</v>
      </c>
      <c r="B81" s="75" t="s">
        <v>1507</v>
      </c>
      <c r="C81" s="68">
        <v>202.92</v>
      </c>
      <c r="D81" s="265">
        <f>C81*Курс18*1.02</f>
        <v>18628.056</v>
      </c>
      <c r="E81" s="15">
        <v>271.91463915</v>
      </c>
      <c r="F81" s="35">
        <f>E81*Курс18*1.02</f>
        <v>24961.76387397</v>
      </c>
    </row>
    <row r="82" spans="1:6" ht="12.75" customHeight="1" hidden="1" outlineLevel="1">
      <c r="A82" s="66" t="s">
        <v>1508</v>
      </c>
      <c r="B82" s="75" t="s">
        <v>1509</v>
      </c>
      <c r="C82" s="68">
        <v>141.63</v>
      </c>
      <c r="D82" s="265">
        <f>C82*Курс18*1.02</f>
        <v>13001.634</v>
      </c>
      <c r="E82" s="15">
        <v>189.78284325</v>
      </c>
      <c r="F82" s="35">
        <f>E82*Курс18*1.02</f>
        <v>17422.06501035</v>
      </c>
    </row>
    <row r="83" spans="1:6" ht="12.75" customHeight="1" hidden="1" outlineLevel="1">
      <c r="A83" s="66" t="s">
        <v>1510</v>
      </c>
      <c r="B83" s="75" t="s">
        <v>1511</v>
      </c>
      <c r="C83" s="277">
        <v>133.22</v>
      </c>
      <c r="D83" s="278">
        <f>C83*Курс18*1.02</f>
        <v>12229.596</v>
      </c>
      <c r="E83" s="276">
        <v>178.5210042</v>
      </c>
      <c r="F83" s="35">
        <f>E83*Курс18*1.02</f>
        <v>16388.22818556</v>
      </c>
    </row>
    <row r="84" spans="1:6" ht="12.75" customHeight="1" collapsed="1">
      <c r="A84" s="136" t="s">
        <v>103</v>
      </c>
      <c r="B84" s="269"/>
      <c r="C84" s="137"/>
      <c r="D84" s="296"/>
      <c r="E84" s="137"/>
      <c r="F84" s="138"/>
    </row>
    <row r="85" spans="1:6" ht="12.75" customHeight="1" hidden="1" outlineLevel="1">
      <c r="A85" s="66" t="s">
        <v>1512</v>
      </c>
      <c r="B85" s="75" t="s">
        <v>1513</v>
      </c>
      <c r="C85" s="95">
        <v>101.02</v>
      </c>
      <c r="D85" s="275">
        <f aca="true" t="shared" si="6" ref="D85:D92">C85*Курс18*1.02</f>
        <v>9273.635999999999</v>
      </c>
      <c r="E85" s="96">
        <v>135.36958050000004</v>
      </c>
      <c r="F85" s="35">
        <f aca="true" t="shared" si="7" ref="F85:F92">E85*Курс18*1.02</f>
        <v>12426.927489900003</v>
      </c>
    </row>
    <row r="86" spans="1:6" ht="12.75" customHeight="1" hidden="1" outlineLevel="1">
      <c r="A86" s="66" t="s">
        <v>1514</v>
      </c>
      <c r="B86" s="75" t="s">
        <v>1515</v>
      </c>
      <c r="C86" s="68">
        <v>87.61</v>
      </c>
      <c r="D86" s="265">
        <f t="shared" si="6"/>
        <v>8042.598</v>
      </c>
      <c r="E86" s="15">
        <v>117.39614040000001</v>
      </c>
      <c r="F86" s="35">
        <f t="shared" si="7"/>
        <v>10776.965688720002</v>
      </c>
    </row>
    <row r="87" spans="1:6" ht="12.75" customHeight="1" hidden="1" outlineLevel="1">
      <c r="A87" s="66" t="s">
        <v>1516</v>
      </c>
      <c r="B87" s="76" t="s">
        <v>1517</v>
      </c>
      <c r="C87" s="61">
        <v>139.14</v>
      </c>
      <c r="D87" s="265">
        <f t="shared" si="6"/>
        <v>12773.051999999998</v>
      </c>
      <c r="E87" s="15">
        <v>186.44678997000003</v>
      </c>
      <c r="F87" s="35">
        <f t="shared" si="7"/>
        <v>17115.815319246</v>
      </c>
    </row>
    <row r="88" spans="1:6" ht="12.75" customHeight="1" hidden="1" outlineLevel="1">
      <c r="A88" s="66" t="s">
        <v>1518</v>
      </c>
      <c r="B88" s="270" t="s">
        <v>1519</v>
      </c>
      <c r="C88" s="91">
        <v>63.41</v>
      </c>
      <c r="D88" s="265">
        <f t="shared" si="6"/>
        <v>5821.038</v>
      </c>
      <c r="E88" s="15">
        <v>84.96417132000002</v>
      </c>
      <c r="F88" s="35">
        <f t="shared" si="7"/>
        <v>7799.710927176002</v>
      </c>
    </row>
    <row r="89" spans="1:6" ht="12.75" customHeight="1" hidden="1" outlineLevel="1">
      <c r="A89" s="66" t="s">
        <v>1520</v>
      </c>
      <c r="B89" s="270" t="s">
        <v>1521</v>
      </c>
      <c r="C89" s="91">
        <v>21.45</v>
      </c>
      <c r="D89" s="265">
        <f t="shared" si="6"/>
        <v>1969.1100000000001</v>
      </c>
      <c r="E89" s="15">
        <v>28.74470046</v>
      </c>
      <c r="F89" s="35">
        <f t="shared" si="7"/>
        <v>2638.763502228</v>
      </c>
    </row>
    <row r="90" spans="1:6" ht="12.75" customHeight="1" hidden="1" outlineLevel="1">
      <c r="A90" s="66" t="s">
        <v>1522</v>
      </c>
      <c r="B90" s="75" t="s">
        <v>1523</v>
      </c>
      <c r="C90" s="68">
        <v>77.11</v>
      </c>
      <c r="D90" s="265">
        <f t="shared" si="6"/>
        <v>7078.697999999999</v>
      </c>
      <c r="E90" s="15">
        <v>103.32832125</v>
      </c>
      <c r="F90" s="35">
        <f t="shared" si="7"/>
        <v>9485.53989075</v>
      </c>
    </row>
    <row r="91" spans="1:6" ht="12.75" customHeight="1" hidden="1" outlineLevel="1">
      <c r="A91" s="66" t="s">
        <v>1524</v>
      </c>
      <c r="B91" s="75" t="s">
        <v>1525</v>
      </c>
      <c r="C91" s="68">
        <v>31.75</v>
      </c>
      <c r="D91" s="265">
        <f t="shared" si="6"/>
        <v>2914.65</v>
      </c>
      <c r="E91" s="15">
        <v>42.5447253</v>
      </c>
      <c r="F91" s="35">
        <f t="shared" si="7"/>
        <v>3905.6057825400003</v>
      </c>
    </row>
    <row r="92" spans="1:6" ht="12.75" customHeight="1" hidden="1" outlineLevel="1">
      <c r="A92" s="66" t="s">
        <v>1526</v>
      </c>
      <c r="B92" s="270" t="s">
        <v>1527</v>
      </c>
      <c r="C92" s="280">
        <v>27.5</v>
      </c>
      <c r="D92" s="278">
        <f t="shared" si="6"/>
        <v>2524.5</v>
      </c>
      <c r="E92" s="276">
        <v>36.856218672</v>
      </c>
      <c r="F92" s="35">
        <f t="shared" si="7"/>
        <v>3383.4008740895997</v>
      </c>
    </row>
    <row r="93" spans="1:6" ht="12.75" customHeight="1" collapsed="1">
      <c r="A93" s="136" t="s">
        <v>1528</v>
      </c>
      <c r="B93" s="269"/>
      <c r="C93" s="137"/>
      <c r="D93" s="296"/>
      <c r="E93" s="137"/>
      <c r="F93" s="138"/>
    </row>
    <row r="94" spans="1:6" ht="12.75" customHeight="1" hidden="1" outlineLevel="1">
      <c r="A94" s="66" t="s">
        <v>1529</v>
      </c>
      <c r="B94" s="75" t="s">
        <v>1530</v>
      </c>
      <c r="C94" s="286">
        <v>219.36</v>
      </c>
      <c r="D94" s="284">
        <f>C94*Курс18*1.02</f>
        <v>20137.248000000003</v>
      </c>
      <c r="E94" s="287">
        <v>293.94537479999997</v>
      </c>
      <c r="F94" s="35">
        <f>E94*Курс18*1.02</f>
        <v>26984.185406639997</v>
      </c>
    </row>
    <row r="95" spans="1:6" ht="12.75" customHeight="1" collapsed="1">
      <c r="A95" s="136" t="s">
        <v>120</v>
      </c>
      <c r="B95" s="269"/>
      <c r="C95" s="137"/>
      <c r="D95" s="296"/>
      <c r="E95" s="137"/>
      <c r="F95" s="138"/>
    </row>
    <row r="96" spans="1:6" ht="12.75" customHeight="1" hidden="1" outlineLevel="1">
      <c r="A96" s="66" t="s">
        <v>1531</v>
      </c>
      <c r="B96" s="202" t="s">
        <v>1532</v>
      </c>
      <c r="C96" s="290">
        <v>61.93</v>
      </c>
      <c r="D96" s="275">
        <f>C96*Курс18*1.02</f>
        <v>5685.174</v>
      </c>
      <c r="E96" s="96">
        <v>82.98054332400001</v>
      </c>
      <c r="F96" s="35">
        <f>E96*Курс18*1.02</f>
        <v>7617.6138771432015</v>
      </c>
    </row>
    <row r="97" spans="1:6" ht="12.75" customHeight="1" hidden="1" outlineLevel="1">
      <c r="A97" s="66" t="s">
        <v>1533</v>
      </c>
      <c r="B97" s="202" t="s">
        <v>1534</v>
      </c>
      <c r="C97" s="279">
        <v>53.1</v>
      </c>
      <c r="D97" s="278">
        <f>C97*Курс18*1.02</f>
        <v>4874.58</v>
      </c>
      <c r="E97" s="276">
        <v>71.148959322</v>
      </c>
      <c r="F97" s="35">
        <f>E97*Курс18*1.02</f>
        <v>6531.474465759599</v>
      </c>
    </row>
    <row r="98" spans="1:6" ht="12.75" customHeight="1" collapsed="1">
      <c r="A98" s="185" t="s">
        <v>140</v>
      </c>
      <c r="B98" s="271"/>
      <c r="C98" s="186"/>
      <c r="D98" s="296"/>
      <c r="E98" s="186"/>
      <c r="F98" s="187"/>
    </row>
    <row r="99" spans="1:6" ht="12.75" customHeight="1" hidden="1" outlineLevel="1">
      <c r="A99" s="13" t="s">
        <v>1535</v>
      </c>
      <c r="B99" s="76" t="s">
        <v>1536</v>
      </c>
      <c r="C99" s="291">
        <v>43.41</v>
      </c>
      <c r="D99" s="275">
        <f aca="true" t="shared" si="8" ref="D99:D104">C99*Курс18*1.02</f>
        <v>3985.0379999999996</v>
      </c>
      <c r="E99" s="96">
        <v>58.16929708799999</v>
      </c>
      <c r="F99" s="35">
        <f aca="true" t="shared" si="9" ref="F99:F104">E99*Курс18*1.02</f>
        <v>5339.9414726784</v>
      </c>
    </row>
    <row r="100" spans="1:6" ht="12.75" customHeight="1" hidden="1" outlineLevel="1">
      <c r="A100" s="13" t="s">
        <v>1537</v>
      </c>
      <c r="B100" s="268" t="s">
        <v>1538</v>
      </c>
      <c r="C100" s="89">
        <v>39.77</v>
      </c>
      <c r="D100" s="265">
        <f t="shared" si="8"/>
        <v>3650.8860000000004</v>
      </c>
      <c r="E100" s="15">
        <v>53.289964602</v>
      </c>
      <c r="F100" s="35">
        <f t="shared" si="9"/>
        <v>4892.0187504636</v>
      </c>
    </row>
    <row r="101" spans="1:6" ht="12.75" customHeight="1" hidden="1" outlineLevel="1">
      <c r="A101" s="13" t="s">
        <v>1539</v>
      </c>
      <c r="B101" s="76" t="s">
        <v>1540</v>
      </c>
      <c r="C101" s="61">
        <v>71.99</v>
      </c>
      <c r="D101" s="265">
        <f t="shared" si="8"/>
        <v>6608.682</v>
      </c>
      <c r="E101" s="15">
        <v>96.47046255000002</v>
      </c>
      <c r="F101" s="35">
        <f t="shared" si="9"/>
        <v>8855.988462090003</v>
      </c>
    </row>
    <row r="102" spans="1:6" ht="12.75" customHeight="1" hidden="1" outlineLevel="1">
      <c r="A102" s="13" t="s">
        <v>1541</v>
      </c>
      <c r="B102" s="76" t="s">
        <v>1542</v>
      </c>
      <c r="C102" s="61">
        <v>9.28</v>
      </c>
      <c r="D102" s="265">
        <f t="shared" si="8"/>
        <v>851.904</v>
      </c>
      <c r="E102" s="15">
        <v>12.43751418</v>
      </c>
      <c r="F102" s="35">
        <f t="shared" si="9"/>
        <v>1141.7638017240001</v>
      </c>
    </row>
    <row r="103" spans="1:6" ht="12.75" customHeight="1" hidden="1" outlineLevel="1">
      <c r="A103" s="13" t="s">
        <v>1543</v>
      </c>
      <c r="B103" s="76" t="s">
        <v>1544</v>
      </c>
      <c r="C103" s="61">
        <v>9.09</v>
      </c>
      <c r="D103" s="265">
        <f t="shared" si="8"/>
        <v>834.462</v>
      </c>
      <c r="E103" s="15">
        <v>12.182385684</v>
      </c>
      <c r="F103" s="35">
        <f t="shared" si="9"/>
        <v>1118.3430057911999</v>
      </c>
    </row>
    <row r="104" spans="1:6" ht="12.75" customHeight="1" hidden="1" outlineLevel="1">
      <c r="A104" s="13" t="s">
        <v>1545</v>
      </c>
      <c r="B104" s="76" t="s">
        <v>1546</v>
      </c>
      <c r="C104" s="281">
        <v>9.14</v>
      </c>
      <c r="D104" s="278">
        <f t="shared" si="8"/>
        <v>839.052</v>
      </c>
      <c r="E104" s="276">
        <v>12.246167808000001</v>
      </c>
      <c r="F104" s="35">
        <f t="shared" si="9"/>
        <v>1124.1982047744</v>
      </c>
    </row>
    <row r="105" spans="1:6" ht="12.75" customHeight="1" collapsed="1">
      <c r="A105" s="136" t="s">
        <v>149</v>
      </c>
      <c r="B105" s="269"/>
      <c r="C105" s="137"/>
      <c r="D105" s="296"/>
      <c r="E105" s="137"/>
      <c r="F105" s="138"/>
    </row>
    <row r="106" spans="1:6" ht="12.75" customHeight="1" hidden="1" outlineLevel="1">
      <c r="A106" s="13" t="s">
        <v>1547</v>
      </c>
      <c r="B106" s="202" t="s">
        <v>1548</v>
      </c>
      <c r="C106" s="290">
        <v>14.83</v>
      </c>
      <c r="D106" s="275">
        <f>C106*Курс18*1.02</f>
        <v>1361.394</v>
      </c>
      <c r="E106" s="96">
        <v>19.868131626000004</v>
      </c>
      <c r="F106" s="35">
        <f>E106*Курс18*1.02</f>
        <v>1823.8944832668003</v>
      </c>
    </row>
    <row r="107" spans="1:6" ht="12.75" customHeight="1" hidden="1" outlineLevel="1">
      <c r="A107" s="13" t="s">
        <v>1549</v>
      </c>
      <c r="B107" s="202" t="s">
        <v>1550</v>
      </c>
      <c r="C107" s="243">
        <v>32.13</v>
      </c>
      <c r="D107" s="265">
        <f>C107*Курс18*1.02</f>
        <v>2949.534</v>
      </c>
      <c r="E107" s="15">
        <v>43.052933700000004</v>
      </c>
      <c r="F107" s="35">
        <f>E107*Курс18*1.02</f>
        <v>3952.2593136600003</v>
      </c>
    </row>
    <row r="108" spans="1:6" ht="12.75" customHeight="1" hidden="1" outlineLevel="1">
      <c r="A108" s="13" t="s">
        <v>1551</v>
      </c>
      <c r="B108" s="272" t="s">
        <v>1552</v>
      </c>
      <c r="C108" s="282">
        <v>14.28</v>
      </c>
      <c r="D108" s="278">
        <f>C108*Курс18*1.02</f>
        <v>1310.904</v>
      </c>
      <c r="E108" s="276">
        <v>19.134637200000004</v>
      </c>
      <c r="F108" s="35">
        <f>E108*Курс18*1.02</f>
        <v>1756.5596949600006</v>
      </c>
    </row>
    <row r="109" spans="1:6" ht="12.75" customHeight="1" collapsed="1">
      <c r="A109" s="136" t="s">
        <v>154</v>
      </c>
      <c r="B109" s="269"/>
      <c r="C109" s="137"/>
      <c r="D109" s="296"/>
      <c r="E109" s="137"/>
      <c r="F109" s="138"/>
    </row>
    <row r="110" spans="1:6" ht="12.75" customHeight="1" hidden="1" outlineLevel="1">
      <c r="A110" s="13" t="s">
        <v>1553</v>
      </c>
      <c r="B110" s="76" t="s">
        <v>1554</v>
      </c>
      <c r="C110" s="291">
        <v>58.88</v>
      </c>
      <c r="D110" s="275">
        <f>C110*Курс18*1.02</f>
        <v>5405.184</v>
      </c>
      <c r="E110" s="96">
        <v>78.89848738799999</v>
      </c>
      <c r="F110" s="35">
        <f>E110*Курс18*1.02</f>
        <v>7242.881142218399</v>
      </c>
    </row>
    <row r="111" spans="1:6" ht="12.75" customHeight="1" hidden="1" outlineLevel="1">
      <c r="A111" s="13" t="s">
        <v>1555</v>
      </c>
      <c r="B111" s="76" t="s">
        <v>1556</v>
      </c>
      <c r="C111" s="281">
        <v>37.06</v>
      </c>
      <c r="D111" s="278">
        <f>C111*Курс18*1.02</f>
        <v>3402.108</v>
      </c>
      <c r="E111" s="276">
        <v>49.654383534000004</v>
      </c>
      <c r="F111" s="35">
        <f>E111*Курс18*1.02</f>
        <v>4558.2724084212</v>
      </c>
    </row>
    <row r="112" spans="1:6" ht="12.75" customHeight="1" collapsed="1">
      <c r="A112" s="136" t="s">
        <v>1557</v>
      </c>
      <c r="B112" s="269"/>
      <c r="C112" s="137"/>
      <c r="D112" s="296"/>
      <c r="E112" s="137"/>
      <c r="F112" s="138"/>
    </row>
    <row r="113" spans="1:6" ht="12.75" customHeight="1" hidden="1" outlineLevel="1">
      <c r="A113" s="13" t="s">
        <v>1558</v>
      </c>
      <c r="B113" s="268" t="s">
        <v>1559</v>
      </c>
      <c r="C113" s="292">
        <v>43.62</v>
      </c>
      <c r="D113" s="284">
        <f>C113*Курс18*1.02</f>
        <v>4004.316</v>
      </c>
      <c r="E113" s="287">
        <v>58.456316646</v>
      </c>
      <c r="F113" s="35">
        <f>E113*Курс18*1.02</f>
        <v>5366.2898681028</v>
      </c>
    </row>
    <row r="114" spans="1:6" ht="12.75" customHeight="1" collapsed="1">
      <c r="A114" s="185" t="s">
        <v>157</v>
      </c>
      <c r="B114" s="271"/>
      <c r="C114" s="186"/>
      <c r="D114" s="296"/>
      <c r="E114" s="186"/>
      <c r="F114" s="187"/>
    </row>
    <row r="115" spans="1:6" ht="12.75" customHeight="1" hidden="1" outlineLevel="1">
      <c r="A115" s="13" t="s">
        <v>1560</v>
      </c>
      <c r="B115" s="76" t="s">
        <v>1561</v>
      </c>
      <c r="C115" s="291">
        <v>26.13</v>
      </c>
      <c r="D115" s="275">
        <f>C115*Курс18*1.02</f>
        <v>2398.734</v>
      </c>
      <c r="E115" s="96">
        <v>35.016386076</v>
      </c>
      <c r="F115" s="35">
        <f>E115*Курс18*1.02</f>
        <v>3214.5042417768</v>
      </c>
    </row>
    <row r="116" spans="1:6" ht="12.75" customHeight="1" hidden="1" outlineLevel="1">
      <c r="A116" s="13" t="s">
        <v>1562</v>
      </c>
      <c r="B116" s="76" t="s">
        <v>1563</v>
      </c>
      <c r="C116" s="61">
        <v>18.78</v>
      </c>
      <c r="D116" s="265">
        <f>C116*Курс18*1.02</f>
        <v>1724.0040000000001</v>
      </c>
      <c r="E116" s="15">
        <v>25.162047918</v>
      </c>
      <c r="F116" s="35">
        <f>E116*Курс18*1.02</f>
        <v>2309.8759988723996</v>
      </c>
    </row>
    <row r="117" spans="1:6" ht="12.75" customHeight="1" hidden="1" outlineLevel="1">
      <c r="A117" s="13" t="s">
        <v>1564</v>
      </c>
      <c r="B117" s="76" t="s">
        <v>1565</v>
      </c>
      <c r="C117" s="281">
        <v>7.45</v>
      </c>
      <c r="D117" s="278">
        <f>C117*Курс18*1.02</f>
        <v>683.91</v>
      </c>
      <c r="E117" s="276">
        <v>9.981902406000001</v>
      </c>
      <c r="F117" s="35">
        <f>E117*Курс18*1.02</f>
        <v>916.3386408708001</v>
      </c>
    </row>
    <row r="118" spans="1:6" ht="12.75" customHeight="1" collapsed="1">
      <c r="A118" s="136" t="s">
        <v>164</v>
      </c>
      <c r="B118" s="269"/>
      <c r="C118" s="137"/>
      <c r="D118" s="296"/>
      <c r="E118" s="137"/>
      <c r="F118" s="138"/>
    </row>
    <row r="119" spans="1:6" ht="12.75" customHeight="1" hidden="1" outlineLevel="1">
      <c r="A119" s="13" t="s">
        <v>1566</v>
      </c>
      <c r="B119" s="76" t="s">
        <v>1567</v>
      </c>
      <c r="C119" s="293">
        <v>55.76</v>
      </c>
      <c r="D119" s="284">
        <f>C119*Курс18*1.02</f>
        <v>5118.768</v>
      </c>
      <c r="E119" s="287">
        <v>74.72075826599999</v>
      </c>
      <c r="F119" s="35">
        <f>E119*Курс18*1.02</f>
        <v>6859.365608818799</v>
      </c>
    </row>
    <row r="120" spans="1:6" ht="12.75" customHeight="1" collapsed="1">
      <c r="A120" s="136" t="s">
        <v>125</v>
      </c>
      <c r="B120" s="269"/>
      <c r="C120" s="137"/>
      <c r="D120" s="296"/>
      <c r="E120" s="137"/>
      <c r="F120" s="138"/>
    </row>
    <row r="121" spans="1:6" ht="12.75" customHeight="1" hidden="1" outlineLevel="1">
      <c r="A121" s="13" t="s">
        <v>1568</v>
      </c>
      <c r="B121" s="76" t="s">
        <v>1569</v>
      </c>
      <c r="C121" s="291">
        <v>72.3</v>
      </c>
      <c r="D121" s="275">
        <f aca="true" t="shared" si="10" ref="D121:D131">C121*Курс18*1.02</f>
        <v>6637.14</v>
      </c>
      <c r="E121" s="96">
        <v>96.88504635600002</v>
      </c>
      <c r="F121" s="35">
        <f aca="true" t="shared" si="11" ref="F121:F131">E121*Курс18*1.02</f>
        <v>8894.047255480802</v>
      </c>
    </row>
    <row r="122" spans="1:6" ht="12.75" customHeight="1" hidden="1" outlineLevel="1">
      <c r="A122" s="13" t="s">
        <v>1570</v>
      </c>
      <c r="B122" s="76" t="s">
        <v>1571</v>
      </c>
      <c r="C122" s="61">
        <v>80.89</v>
      </c>
      <c r="D122" s="265">
        <f t="shared" si="10"/>
        <v>7425.702</v>
      </c>
      <c r="E122" s="15">
        <v>108.39771973799999</v>
      </c>
      <c r="F122" s="35">
        <f t="shared" si="11"/>
        <v>9950.9106719484</v>
      </c>
    </row>
    <row r="123" spans="1:6" ht="12.75" customHeight="1" hidden="1" outlineLevel="1">
      <c r="A123" s="13" t="s">
        <v>1572</v>
      </c>
      <c r="B123" s="76" t="s">
        <v>1573</v>
      </c>
      <c r="C123" s="61">
        <v>41.43</v>
      </c>
      <c r="D123" s="265">
        <f t="shared" si="10"/>
        <v>3803.274</v>
      </c>
      <c r="E123" s="15">
        <v>55.522338942</v>
      </c>
      <c r="F123" s="35">
        <f t="shared" si="11"/>
        <v>5096.9507148756</v>
      </c>
    </row>
    <row r="124" spans="1:6" ht="12.75" customHeight="1" hidden="1" outlineLevel="1">
      <c r="A124" s="13" t="s">
        <v>1574</v>
      </c>
      <c r="B124" s="76" t="s">
        <v>1575</v>
      </c>
      <c r="C124" s="61">
        <v>53.76</v>
      </c>
      <c r="D124" s="265">
        <f t="shared" si="10"/>
        <v>4935.168</v>
      </c>
      <c r="E124" s="15">
        <v>72.041909058</v>
      </c>
      <c r="F124" s="35">
        <f t="shared" si="11"/>
        <v>6613.447251524401</v>
      </c>
    </row>
    <row r="125" spans="1:6" ht="12.75" customHeight="1" hidden="1" outlineLevel="1">
      <c r="A125" s="13" t="s">
        <v>1576</v>
      </c>
      <c r="B125" s="76" t="s">
        <v>1577</v>
      </c>
      <c r="C125" s="61">
        <v>63.35</v>
      </c>
      <c r="D125" s="265">
        <f t="shared" si="10"/>
        <v>5815.53</v>
      </c>
      <c r="E125" s="15">
        <v>84.894007044</v>
      </c>
      <c r="F125" s="35">
        <f t="shared" si="11"/>
        <v>7793.2698466392</v>
      </c>
    </row>
    <row r="126" spans="1:6" ht="12.75" customHeight="1" hidden="1" outlineLevel="1">
      <c r="A126" s="13" t="s">
        <v>1578</v>
      </c>
      <c r="B126" s="76" t="s">
        <v>1579</v>
      </c>
      <c r="C126" s="61">
        <v>49.98</v>
      </c>
      <c r="D126" s="265">
        <f t="shared" si="10"/>
        <v>4588.164</v>
      </c>
      <c r="E126" s="15">
        <v>66.97123020000001</v>
      </c>
      <c r="F126" s="35">
        <f t="shared" si="11"/>
        <v>6147.958932360001</v>
      </c>
    </row>
    <row r="127" spans="1:6" ht="12.75" customHeight="1" hidden="1" outlineLevel="1">
      <c r="A127" s="13" t="s">
        <v>1580</v>
      </c>
      <c r="B127" s="76" t="s">
        <v>1581</v>
      </c>
      <c r="C127" s="61">
        <v>19.47</v>
      </c>
      <c r="D127" s="265">
        <f t="shared" si="10"/>
        <v>1787.346</v>
      </c>
      <c r="E127" s="15">
        <v>26.086888716000004</v>
      </c>
      <c r="F127" s="35">
        <f t="shared" si="11"/>
        <v>2394.7763841288006</v>
      </c>
    </row>
    <row r="128" spans="1:6" ht="12.75" customHeight="1" hidden="1" outlineLevel="1">
      <c r="A128" s="13" t="s">
        <v>1582</v>
      </c>
      <c r="B128" s="76" t="s">
        <v>1583</v>
      </c>
      <c r="C128" s="61">
        <v>19.94</v>
      </c>
      <c r="D128" s="265">
        <f t="shared" si="10"/>
        <v>1830.4920000000002</v>
      </c>
      <c r="E128" s="15">
        <v>26.724709956000005</v>
      </c>
      <c r="F128" s="35">
        <f t="shared" si="11"/>
        <v>2453.3283739608005</v>
      </c>
    </row>
    <row r="129" spans="1:6" ht="12.75" customHeight="1" hidden="1" outlineLevel="1">
      <c r="A129" s="13" t="s">
        <v>1584</v>
      </c>
      <c r="B129" s="76" t="s">
        <v>1585</v>
      </c>
      <c r="C129" s="61">
        <v>108.24</v>
      </c>
      <c r="D129" s="265">
        <f t="shared" si="10"/>
        <v>9936.432</v>
      </c>
      <c r="E129" s="15">
        <v>145.040549976</v>
      </c>
      <c r="F129" s="35">
        <f t="shared" si="11"/>
        <v>13314.722487796798</v>
      </c>
    </row>
    <row r="130" spans="1:6" ht="12.75" customHeight="1" hidden="1" outlineLevel="1">
      <c r="A130" s="13" t="s">
        <v>1586</v>
      </c>
      <c r="B130" s="76" t="s">
        <v>1587</v>
      </c>
      <c r="C130" s="61">
        <v>85.13</v>
      </c>
      <c r="D130" s="265">
        <f t="shared" si="10"/>
        <v>7814.934</v>
      </c>
      <c r="E130" s="15">
        <v>114.07432877400001</v>
      </c>
      <c r="F130" s="35">
        <f t="shared" si="11"/>
        <v>10472.0233814532</v>
      </c>
    </row>
    <row r="131" spans="1:6" ht="12.75" customHeight="1" hidden="1" outlineLevel="1">
      <c r="A131" s="13" t="s">
        <v>1588</v>
      </c>
      <c r="B131" s="76" t="s">
        <v>1589</v>
      </c>
      <c r="C131" s="281">
        <v>20.85</v>
      </c>
      <c r="D131" s="278">
        <f t="shared" si="10"/>
        <v>1914.0300000000002</v>
      </c>
      <c r="E131" s="276">
        <v>27.936570312000004</v>
      </c>
      <c r="F131" s="35">
        <f t="shared" si="11"/>
        <v>2564.5771546416004</v>
      </c>
    </row>
    <row r="132" spans="1:6" ht="12.75" customHeight="1" collapsed="1">
      <c r="A132" s="136" t="s">
        <v>167</v>
      </c>
      <c r="B132" s="269"/>
      <c r="C132" s="137"/>
      <c r="D132" s="296"/>
      <c r="E132" s="137"/>
      <c r="F132" s="138"/>
    </row>
    <row r="133" spans="1:6" ht="12.75" customHeight="1" hidden="1" outlineLevel="1">
      <c r="A133" s="13" t="s">
        <v>1590</v>
      </c>
      <c r="B133" s="76" t="s">
        <v>1591</v>
      </c>
      <c r="C133" s="293">
        <v>154.66</v>
      </c>
      <c r="D133" s="284">
        <f>C133*Курс18*1.02</f>
        <v>14197.788</v>
      </c>
      <c r="E133" s="287">
        <v>207.24265800000003</v>
      </c>
      <c r="F133" s="35">
        <f>E133*Курс18*1.02</f>
        <v>19024.8760044</v>
      </c>
    </row>
    <row r="134" spans="1:6" ht="12.75" customHeight="1" collapsed="1">
      <c r="A134" s="188" t="s">
        <v>170</v>
      </c>
      <c r="B134" s="273"/>
      <c r="C134" s="189"/>
      <c r="D134" s="296"/>
      <c r="E134" s="189"/>
      <c r="F134" s="190"/>
    </row>
    <row r="135" spans="1:6" ht="12.75" customHeight="1" hidden="1" outlineLevel="1">
      <c r="A135" s="13" t="s">
        <v>1592</v>
      </c>
      <c r="B135" s="75" t="s">
        <v>1593</v>
      </c>
      <c r="C135" s="95">
        <v>32.97</v>
      </c>
      <c r="D135" s="275">
        <f aca="true" t="shared" si="12" ref="D135:D151">C135*Курс18*1.02</f>
        <v>3026.6459999999997</v>
      </c>
      <c r="E135" s="96">
        <v>44.17532574</v>
      </c>
      <c r="F135" s="35">
        <f aca="true" t="shared" si="13" ref="F135:F151">E135*Курс18*1.02</f>
        <v>4055.294902932</v>
      </c>
    </row>
    <row r="136" spans="1:6" ht="12.75" customHeight="1" hidden="1" outlineLevel="1">
      <c r="A136" s="13" t="s">
        <v>1594</v>
      </c>
      <c r="B136" s="75" t="s">
        <v>1595</v>
      </c>
      <c r="C136" s="68">
        <v>53.66</v>
      </c>
      <c r="D136" s="265">
        <f t="shared" si="12"/>
        <v>4925.987999999999</v>
      </c>
      <c r="E136" s="15">
        <v>71.9055792</v>
      </c>
      <c r="F136" s="35">
        <f t="shared" si="13"/>
        <v>6600.9321705600005</v>
      </c>
    </row>
    <row r="137" spans="1:6" ht="12.75" customHeight="1" hidden="1" outlineLevel="1">
      <c r="A137" s="13" t="s">
        <v>1596</v>
      </c>
      <c r="B137" s="75" t="s">
        <v>1597</v>
      </c>
      <c r="C137" s="68">
        <v>23.35</v>
      </c>
      <c r="D137" s="265">
        <f t="shared" si="12"/>
        <v>2143.53</v>
      </c>
      <c r="E137" s="15">
        <v>31.2922428</v>
      </c>
      <c r="F137" s="35">
        <f t="shared" si="13"/>
        <v>2872.62788904</v>
      </c>
    </row>
    <row r="138" spans="1:6" ht="12.75" customHeight="1" hidden="1" outlineLevel="1">
      <c r="A138" s="13" t="s">
        <v>1598</v>
      </c>
      <c r="B138" s="75" t="s">
        <v>1599</v>
      </c>
      <c r="C138" s="68">
        <v>47.4</v>
      </c>
      <c r="D138" s="265">
        <f t="shared" si="12"/>
        <v>4351.32</v>
      </c>
      <c r="E138" s="15">
        <v>63.51659495999999</v>
      </c>
      <c r="F138" s="35">
        <f t="shared" si="13"/>
        <v>5830.823417327999</v>
      </c>
    </row>
    <row r="139" spans="1:6" ht="12.75" customHeight="1" hidden="1" outlineLevel="1">
      <c r="A139" s="13" t="s">
        <v>1600</v>
      </c>
      <c r="B139" s="75" t="s">
        <v>1601</v>
      </c>
      <c r="C139" s="68">
        <v>21.89</v>
      </c>
      <c r="D139" s="265">
        <f t="shared" si="12"/>
        <v>2009.5020000000002</v>
      </c>
      <c r="E139" s="15">
        <v>29.328155220000003</v>
      </c>
      <c r="F139" s="35">
        <f t="shared" si="13"/>
        <v>2692.3246491960003</v>
      </c>
    </row>
    <row r="140" spans="1:6" ht="12.75" customHeight="1" hidden="1" outlineLevel="1">
      <c r="A140" s="13" t="s">
        <v>1602</v>
      </c>
      <c r="B140" s="75" t="s">
        <v>1603</v>
      </c>
      <c r="C140" s="68">
        <v>13.24</v>
      </c>
      <c r="D140" s="265">
        <f t="shared" si="12"/>
        <v>1215.432</v>
      </c>
      <c r="E140" s="15">
        <v>17.743367459999998</v>
      </c>
      <c r="F140" s="35">
        <f t="shared" si="13"/>
        <v>1628.841132828</v>
      </c>
    </row>
    <row r="141" spans="1:6" ht="12.75" customHeight="1" hidden="1" outlineLevel="1">
      <c r="A141" s="13" t="s">
        <v>1604</v>
      </c>
      <c r="B141" s="75" t="s">
        <v>1605</v>
      </c>
      <c r="C141" s="68">
        <v>39.7</v>
      </c>
      <c r="D141" s="265">
        <f t="shared" si="12"/>
        <v>3644.4600000000005</v>
      </c>
      <c r="E141" s="15">
        <v>53.19681276000001</v>
      </c>
      <c r="F141" s="35">
        <f t="shared" si="13"/>
        <v>4883.467411368001</v>
      </c>
    </row>
    <row r="142" spans="1:6" ht="12.75" customHeight="1" hidden="1" outlineLevel="1">
      <c r="A142" s="13" t="s">
        <v>1606</v>
      </c>
      <c r="B142" s="76" t="s">
        <v>1607</v>
      </c>
      <c r="C142" s="61">
        <v>68.84</v>
      </c>
      <c r="D142" s="265">
        <f t="shared" si="12"/>
        <v>6319.512000000001</v>
      </c>
      <c r="E142" s="15">
        <v>92.24553702</v>
      </c>
      <c r="F142" s="35">
        <f t="shared" si="13"/>
        <v>8468.140298436</v>
      </c>
    </row>
    <row r="143" spans="1:6" ht="12.75" customHeight="1" hidden="1" outlineLevel="1">
      <c r="A143" s="13" t="s">
        <v>1608</v>
      </c>
      <c r="B143" s="76" t="s">
        <v>1609</v>
      </c>
      <c r="C143" s="61">
        <v>113.11</v>
      </c>
      <c r="D143" s="265">
        <f t="shared" si="12"/>
        <v>10383.498</v>
      </c>
      <c r="E143" s="15">
        <v>151.56763986</v>
      </c>
      <c r="F143" s="35">
        <f t="shared" si="13"/>
        <v>13913.909339148002</v>
      </c>
    </row>
    <row r="144" spans="1:6" ht="12.75" customHeight="1" hidden="1" outlineLevel="1">
      <c r="A144" s="13" t="s">
        <v>1610</v>
      </c>
      <c r="B144" s="76" t="s">
        <v>1611</v>
      </c>
      <c r="C144" s="61">
        <v>55.52</v>
      </c>
      <c r="D144" s="265">
        <f t="shared" si="12"/>
        <v>5096.736</v>
      </c>
      <c r="E144" s="15">
        <v>74.4023007</v>
      </c>
      <c r="F144" s="35">
        <f t="shared" si="13"/>
        <v>6830.13120426</v>
      </c>
    </row>
    <row r="145" spans="1:6" ht="12.75" customHeight="1" hidden="1" outlineLevel="1">
      <c r="A145" s="13" t="s">
        <v>1612</v>
      </c>
      <c r="B145" s="76" t="s">
        <v>1613</v>
      </c>
      <c r="C145" s="61">
        <v>50.93</v>
      </c>
      <c r="D145" s="265">
        <f t="shared" si="12"/>
        <v>4675.374</v>
      </c>
      <c r="E145" s="15">
        <v>68.243721</v>
      </c>
      <c r="F145" s="35">
        <f t="shared" si="13"/>
        <v>6264.773587799999</v>
      </c>
    </row>
    <row r="146" spans="1:6" ht="12.75" customHeight="1" hidden="1" outlineLevel="1">
      <c r="A146" s="13" t="s">
        <v>1614</v>
      </c>
      <c r="B146" s="76" t="s">
        <v>1615</v>
      </c>
      <c r="C146" s="61">
        <v>88.29</v>
      </c>
      <c r="D146" s="265">
        <f t="shared" si="12"/>
        <v>8105.022000000001</v>
      </c>
      <c r="E146" s="15">
        <v>118.31130948</v>
      </c>
      <c r="F146" s="35">
        <f t="shared" si="13"/>
        <v>10860.978210264002</v>
      </c>
    </row>
    <row r="147" spans="1:6" ht="12.75" customHeight="1" hidden="1" outlineLevel="1">
      <c r="A147" s="13" t="s">
        <v>1616</v>
      </c>
      <c r="B147" s="76" t="s">
        <v>1617</v>
      </c>
      <c r="C147" s="61">
        <v>45.29</v>
      </c>
      <c r="D147" s="265">
        <f t="shared" si="12"/>
        <v>4157.622</v>
      </c>
      <c r="E147" s="15">
        <v>60.686977260000006</v>
      </c>
      <c r="F147" s="35">
        <f t="shared" si="13"/>
        <v>5571.064512468</v>
      </c>
    </row>
    <row r="148" spans="1:6" ht="12.75" customHeight="1" hidden="1" outlineLevel="1">
      <c r="A148" s="13" t="s">
        <v>1618</v>
      </c>
      <c r="B148" s="76" t="s">
        <v>1619</v>
      </c>
      <c r="C148" s="61">
        <v>86.48</v>
      </c>
      <c r="D148" s="265">
        <f t="shared" si="12"/>
        <v>7938.8640000000005</v>
      </c>
      <c r="E148" s="15">
        <v>115.88116722000001</v>
      </c>
      <c r="F148" s="35">
        <f t="shared" si="13"/>
        <v>10637.891150796002</v>
      </c>
    </row>
    <row r="149" spans="1:6" ht="12.75" customHeight="1" hidden="1" outlineLevel="1">
      <c r="A149" s="13" t="s">
        <v>1620</v>
      </c>
      <c r="B149" s="76" t="s">
        <v>1621</v>
      </c>
      <c r="C149" s="61">
        <v>55.28</v>
      </c>
      <c r="D149" s="265">
        <f t="shared" si="12"/>
        <v>5074.704</v>
      </c>
      <c r="E149" s="15">
        <v>74.06940449999999</v>
      </c>
      <c r="F149" s="35">
        <f t="shared" si="13"/>
        <v>6799.571333099999</v>
      </c>
    </row>
    <row r="150" spans="1:6" ht="12.75" customHeight="1" hidden="1" outlineLevel="1">
      <c r="A150" s="13" t="s">
        <v>1622</v>
      </c>
      <c r="B150" s="76" t="s">
        <v>1623</v>
      </c>
      <c r="C150" s="61">
        <v>36.84</v>
      </c>
      <c r="D150" s="265">
        <f t="shared" si="12"/>
        <v>3381.9120000000003</v>
      </c>
      <c r="E150" s="15">
        <v>49.36850646</v>
      </c>
      <c r="F150" s="35">
        <f t="shared" si="13"/>
        <v>4532.028893027999</v>
      </c>
    </row>
    <row r="151" spans="1:6" ht="12.75" customHeight="1" hidden="1" outlineLevel="1">
      <c r="A151" s="13" t="s">
        <v>1624</v>
      </c>
      <c r="B151" s="76" t="s">
        <v>1625</v>
      </c>
      <c r="C151" s="61">
        <v>44.27</v>
      </c>
      <c r="D151" s="265">
        <f t="shared" si="12"/>
        <v>4063.9860000000003</v>
      </c>
      <c r="E151" s="15">
        <v>59.32210284000001</v>
      </c>
      <c r="F151" s="35">
        <f t="shared" si="13"/>
        <v>5445.769040712001</v>
      </c>
    </row>
    <row r="152" spans="1:6" ht="12.75" customHeight="1" collapsed="1">
      <c r="A152" s="188" t="s">
        <v>3669</v>
      </c>
      <c r="B152" s="273"/>
      <c r="C152" s="189"/>
      <c r="D152" s="189"/>
      <c r="E152" s="189"/>
      <c r="F152" s="190"/>
    </row>
    <row r="153" spans="1:6" ht="12.75" customHeight="1" hidden="1" outlineLevel="1">
      <c r="A153" s="203" t="s">
        <v>3729</v>
      </c>
      <c r="B153" s="203" t="s">
        <v>3730</v>
      </c>
      <c r="C153" s="203"/>
      <c r="D153" s="274">
        <v>6555</v>
      </c>
      <c r="E153" s="15"/>
      <c r="F153" s="274">
        <v>8784</v>
      </c>
    </row>
    <row r="154" ht="12.75" customHeight="1" collapsed="1"/>
    <row r="155" ht="12.75" customHeight="1">
      <c r="A155" s="39" t="s">
        <v>3601</v>
      </c>
    </row>
    <row r="156" spans="1:6" ht="12.75" customHeight="1">
      <c r="A156" s="1" t="s">
        <v>185</v>
      </c>
      <c r="E156" s="1"/>
      <c r="F156" s="1"/>
    </row>
    <row r="157" spans="1:6" ht="12.75" customHeight="1">
      <c r="A157" s="1" t="s">
        <v>1626</v>
      </c>
      <c r="E157" s="1"/>
      <c r="F157" s="1"/>
    </row>
    <row r="158" spans="1:6" ht="12.75" customHeight="1">
      <c r="A158" s="1" t="s">
        <v>187</v>
      </c>
      <c r="E158" s="1"/>
      <c r="F158" s="1"/>
    </row>
    <row r="159" spans="1:6" ht="12.75" customHeight="1">
      <c r="A159" s="1" t="s">
        <v>188</v>
      </c>
      <c r="E159" s="1"/>
      <c r="F159" s="1"/>
    </row>
    <row r="160" spans="1:6" ht="12.75" customHeight="1">
      <c r="A160" s="1" t="s">
        <v>1627</v>
      </c>
      <c r="E160" s="1"/>
      <c r="F160" s="1"/>
    </row>
    <row r="161" spans="1:6" ht="12.75" customHeight="1">
      <c r="A161" s="1" t="s">
        <v>1628</v>
      </c>
      <c r="E161" s="1"/>
      <c r="F161" s="1"/>
    </row>
    <row r="162" spans="1:6" ht="12.75" customHeight="1">
      <c r="A162" s="1" t="s">
        <v>1629</v>
      </c>
      <c r="E162" s="1"/>
      <c r="F162" s="1"/>
    </row>
    <row r="163" spans="1:6" ht="12.75" customHeight="1">
      <c r="A163" s="1" t="s">
        <v>1630</v>
      </c>
      <c r="E163" s="1"/>
      <c r="F163" s="1"/>
    </row>
    <row r="164" spans="1:6" ht="12.75" customHeight="1">
      <c r="A164" s="1" t="s">
        <v>1631</v>
      </c>
      <c r="E164" s="1"/>
      <c r="F164" s="1"/>
    </row>
    <row r="165" spans="1:6" ht="12.75" customHeight="1">
      <c r="A165" s="1" t="s">
        <v>1632</v>
      </c>
      <c r="E165" s="1"/>
      <c r="F165" s="1"/>
    </row>
    <row r="166" spans="1:6" ht="12.75" customHeight="1">
      <c r="A166" s="406" t="s">
        <v>1633</v>
      </c>
      <c r="B166" s="406"/>
      <c r="C166" s="406"/>
      <c r="D166" s="406"/>
      <c r="E166" s="406"/>
      <c r="F166" s="406"/>
    </row>
    <row r="167" spans="5:6" ht="12.75" customHeight="1">
      <c r="E167" s="1"/>
      <c r="F167" s="1"/>
    </row>
    <row r="168" spans="1:6" ht="12.75" customHeight="1">
      <c r="A168" s="23" t="s">
        <v>3674</v>
      </c>
      <c r="E168" s="1"/>
      <c r="F168" s="1"/>
    </row>
    <row r="169" spans="1:6" ht="12.75" customHeight="1">
      <c r="A169" s="23" t="s">
        <v>3599</v>
      </c>
      <c r="E169" s="1"/>
      <c r="F169" s="1"/>
    </row>
    <row r="170" spans="1:6" ht="12.75" customHeight="1">
      <c r="A170" s="23" t="s">
        <v>3600</v>
      </c>
      <c r="E170" s="1"/>
      <c r="F170" s="1"/>
    </row>
    <row r="171" spans="1:6" ht="12.75" customHeight="1">
      <c r="A171" s="23"/>
      <c r="E171" s="1"/>
      <c r="F171" s="1"/>
    </row>
  </sheetData>
  <sheetProtection/>
  <mergeCells count="4">
    <mergeCell ref="D6:E6"/>
    <mergeCell ref="A166:F166"/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6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94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5" width="18.7109375" style="1" customWidth="1"/>
    <col min="6" max="6" width="18.7109375" style="37" customWidth="1"/>
    <col min="7" max="16384" width="9.140625" style="1" customWidth="1"/>
  </cols>
  <sheetData>
    <row r="1" spans="1:6" s="29" customFormat="1" ht="19.5" customHeight="1">
      <c r="A1" s="4"/>
      <c r="B1" s="5"/>
      <c r="C1" s="5"/>
      <c r="D1" s="5"/>
      <c r="E1" s="25"/>
      <c r="F1" s="31" t="s">
        <v>3077</v>
      </c>
    </row>
    <row r="2" spans="1:6" s="29" customFormat="1" ht="19.5" customHeight="1">
      <c r="A2" s="7"/>
      <c r="B2" s="8"/>
      <c r="C2" s="8"/>
      <c r="D2" s="8"/>
      <c r="E2" s="26"/>
      <c r="F2" s="32" t="s">
        <v>3075</v>
      </c>
    </row>
    <row r="3" spans="1:6" s="29" customFormat="1" ht="19.5" customHeight="1">
      <c r="A3" s="4"/>
      <c r="B3" s="8"/>
      <c r="C3" s="8"/>
      <c r="D3" s="8"/>
      <c r="E3" s="26"/>
      <c r="F3" s="32" t="s">
        <v>3076</v>
      </c>
    </row>
    <row r="4" spans="1:6" s="29" customFormat="1" ht="30" customHeight="1">
      <c r="A4" s="386" t="s">
        <v>3641</v>
      </c>
      <c r="B4" s="387"/>
      <c r="C4" s="387"/>
      <c r="D4" s="387"/>
      <c r="E4" s="387"/>
      <c r="F4" s="321" t="s">
        <v>3731</v>
      </c>
    </row>
    <row r="5" spans="1:6" s="29" customFormat="1" ht="12.75" customHeight="1">
      <c r="A5" s="24"/>
      <c r="B5" s="24"/>
      <c r="C5" s="24"/>
      <c r="D5" s="24"/>
      <c r="E5" s="24"/>
      <c r="F5" s="33"/>
    </row>
    <row r="6" spans="1:6" s="29" customFormat="1" ht="30" customHeight="1">
      <c r="A6" s="323" t="s">
        <v>3774</v>
      </c>
      <c r="B6" s="28"/>
      <c r="C6" s="28"/>
      <c r="D6" s="389" t="s">
        <v>3596</v>
      </c>
      <c r="E6" s="390"/>
      <c r="F6" s="326">
        <v>90</v>
      </c>
    </row>
    <row r="7" spans="1:6" s="29" customFormat="1" ht="12.75" customHeight="1">
      <c r="A7" s="38"/>
      <c r="B7" s="38"/>
      <c r="C7" s="38"/>
      <c r="D7" s="38"/>
      <c r="E7" s="38"/>
      <c r="F7" s="41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s="46" customFormat="1" ht="12.75" customHeight="1">
      <c r="A9" s="384" t="s">
        <v>1</v>
      </c>
      <c r="B9" s="384"/>
      <c r="C9" s="384"/>
      <c r="D9" s="384"/>
      <c r="E9" s="384"/>
      <c r="F9" s="384"/>
    </row>
    <row r="10" spans="1:6" s="46" customFormat="1" ht="12.75" customHeight="1" hidden="1" outlineLevel="1">
      <c r="A10" s="47" t="s">
        <v>3246</v>
      </c>
      <c r="B10" s="47" t="s">
        <v>3247</v>
      </c>
      <c r="C10" s="47">
        <v>85.4</v>
      </c>
      <c r="D10" s="126">
        <f aca="true" t="shared" si="0" ref="D10:D37">C10*Курс1*1.02</f>
        <v>7839.720000000001</v>
      </c>
      <c r="E10" s="48">
        <v>114.4404555</v>
      </c>
      <c r="F10" s="49">
        <f aca="true" t="shared" si="1" ref="F10:F37">E10*Курс1*1.02</f>
        <v>10505.6338149</v>
      </c>
    </row>
    <row r="11" spans="1:6" s="46" customFormat="1" ht="12.75" customHeight="1" hidden="1" outlineLevel="1">
      <c r="A11" s="47" t="s">
        <v>3248</v>
      </c>
      <c r="B11" s="47" t="s">
        <v>3249</v>
      </c>
      <c r="C11" s="47">
        <v>68.78</v>
      </c>
      <c r="D11" s="126">
        <f t="shared" si="0"/>
        <v>6314.004</v>
      </c>
      <c r="E11" s="48">
        <v>92.1718665</v>
      </c>
      <c r="F11" s="49">
        <f t="shared" si="1"/>
        <v>8461.3773447</v>
      </c>
    </row>
    <row r="12" spans="1:6" s="46" customFormat="1" ht="12.75" customHeight="1" hidden="1" outlineLevel="1">
      <c r="A12" s="47" t="s">
        <v>3250</v>
      </c>
      <c r="B12" s="47" t="s">
        <v>3251</v>
      </c>
      <c r="C12" s="47">
        <v>79.47</v>
      </c>
      <c r="D12" s="126">
        <f t="shared" si="0"/>
        <v>7295.3460000000005</v>
      </c>
      <c r="E12" s="48">
        <v>106.487388</v>
      </c>
      <c r="F12" s="49">
        <f t="shared" si="1"/>
        <v>9775.5422184</v>
      </c>
    </row>
    <row r="13" spans="1:6" s="46" customFormat="1" ht="12.75" customHeight="1" hidden="1" outlineLevel="1">
      <c r="A13" s="47" t="s">
        <v>3252</v>
      </c>
      <c r="B13" s="47" t="s">
        <v>3253</v>
      </c>
      <c r="C13" s="47">
        <v>66.79</v>
      </c>
      <c r="D13" s="126">
        <f t="shared" si="0"/>
        <v>6131.322</v>
      </c>
      <c r="E13" s="48">
        <v>89.4929385</v>
      </c>
      <c r="F13" s="49">
        <f t="shared" si="1"/>
        <v>8215.4517543</v>
      </c>
    </row>
    <row r="14" spans="1:6" s="46" customFormat="1" ht="12.75" customHeight="1" hidden="1" outlineLevel="1">
      <c r="A14" s="47" t="s">
        <v>3254</v>
      </c>
      <c r="B14" s="47" t="s">
        <v>3255</v>
      </c>
      <c r="C14" s="47">
        <v>58.66</v>
      </c>
      <c r="D14" s="126">
        <f t="shared" si="0"/>
        <v>5384.987999999999</v>
      </c>
      <c r="E14" s="48">
        <v>78.60979350000001</v>
      </c>
      <c r="F14" s="49">
        <f t="shared" si="1"/>
        <v>7216.379043300001</v>
      </c>
    </row>
    <row r="15" spans="1:6" s="46" customFormat="1" ht="12.75" customHeight="1" hidden="1" outlineLevel="1">
      <c r="A15" s="47" t="s">
        <v>3256</v>
      </c>
      <c r="B15" s="47" t="s">
        <v>3257</v>
      </c>
      <c r="C15" s="47">
        <v>54.29</v>
      </c>
      <c r="D15" s="126">
        <f t="shared" si="0"/>
        <v>4983.822</v>
      </c>
      <c r="E15" s="48">
        <v>72.74963849999999</v>
      </c>
      <c r="F15" s="49">
        <f t="shared" si="1"/>
        <v>6678.416814299999</v>
      </c>
    </row>
    <row r="16" spans="1:6" s="46" customFormat="1" ht="12.75" customHeight="1" hidden="1" outlineLevel="1">
      <c r="A16" s="47" t="s">
        <v>3258</v>
      </c>
      <c r="B16" s="47" t="s">
        <v>3259</v>
      </c>
      <c r="C16" s="47">
        <v>50.32</v>
      </c>
      <c r="D16" s="126">
        <f t="shared" si="0"/>
        <v>4619.376</v>
      </c>
      <c r="E16" s="48">
        <v>67.43364075</v>
      </c>
      <c r="F16" s="49">
        <f t="shared" si="1"/>
        <v>6190.408220849999</v>
      </c>
    </row>
    <row r="17" spans="1:6" s="46" customFormat="1" ht="12.75" customHeight="1" hidden="1" outlineLevel="1">
      <c r="A17" s="47" t="s">
        <v>3260</v>
      </c>
      <c r="B17" s="47" t="s">
        <v>3261</v>
      </c>
      <c r="C17" s="47">
        <v>48.29</v>
      </c>
      <c r="D17" s="126">
        <f t="shared" si="0"/>
        <v>4433.022000000001</v>
      </c>
      <c r="E17" s="48">
        <v>64.7128545</v>
      </c>
      <c r="F17" s="49">
        <f t="shared" si="1"/>
        <v>5940.640043100001</v>
      </c>
    </row>
    <row r="18" spans="1:6" s="46" customFormat="1" ht="12.75" customHeight="1" hidden="1" outlineLevel="1">
      <c r="A18" s="47" t="s">
        <v>3262</v>
      </c>
      <c r="B18" s="47" t="s">
        <v>3263</v>
      </c>
      <c r="C18" s="47">
        <v>41.95</v>
      </c>
      <c r="D18" s="126">
        <f t="shared" si="0"/>
        <v>3851.0100000000007</v>
      </c>
      <c r="E18" s="48">
        <v>56.21562975</v>
      </c>
      <c r="F18" s="49">
        <f t="shared" si="1"/>
        <v>5160.59481105</v>
      </c>
    </row>
    <row r="19" spans="1:6" s="46" customFormat="1" ht="12.75" customHeight="1" hidden="1" outlineLevel="1">
      <c r="A19" s="47" t="s">
        <v>3264</v>
      </c>
      <c r="B19" s="47" t="s">
        <v>3265</v>
      </c>
      <c r="C19" s="47">
        <v>54.23</v>
      </c>
      <c r="D19" s="126">
        <f t="shared" si="0"/>
        <v>4978.314</v>
      </c>
      <c r="E19" s="48">
        <v>72.665922</v>
      </c>
      <c r="F19" s="49">
        <f t="shared" si="1"/>
        <v>6670.7316396</v>
      </c>
    </row>
    <row r="20" spans="1:6" s="46" customFormat="1" ht="12.75" customHeight="1" hidden="1" outlineLevel="1">
      <c r="A20" s="47" t="s">
        <v>3266</v>
      </c>
      <c r="B20" s="47" t="s">
        <v>3267</v>
      </c>
      <c r="C20" s="47">
        <v>47.86</v>
      </c>
      <c r="D20" s="126">
        <f t="shared" si="0"/>
        <v>4393.548</v>
      </c>
      <c r="E20" s="48">
        <v>64.126839</v>
      </c>
      <c r="F20" s="49">
        <f t="shared" si="1"/>
        <v>5886.843820200001</v>
      </c>
    </row>
    <row r="21" spans="1:6" s="46" customFormat="1" ht="12.75" customHeight="1" hidden="1" outlineLevel="1">
      <c r="A21" s="47" t="s">
        <v>3268</v>
      </c>
      <c r="B21" s="47" t="s">
        <v>3269</v>
      </c>
      <c r="C21" s="47">
        <v>44.64</v>
      </c>
      <c r="D21" s="126">
        <f t="shared" si="0"/>
        <v>4097.952</v>
      </c>
      <c r="E21" s="48">
        <v>59.815439250000004</v>
      </c>
      <c r="F21" s="49">
        <f t="shared" si="1"/>
        <v>5491.05732315</v>
      </c>
    </row>
    <row r="22" spans="1:6" s="46" customFormat="1" ht="12.75" customHeight="1" hidden="1" outlineLevel="1">
      <c r="A22" s="47" t="s">
        <v>3270</v>
      </c>
      <c r="B22" s="47" t="s">
        <v>3271</v>
      </c>
      <c r="C22" s="47">
        <v>41.51</v>
      </c>
      <c r="D22" s="126">
        <f t="shared" si="0"/>
        <v>3810.6179999999995</v>
      </c>
      <c r="E22" s="48">
        <v>55.629614249999996</v>
      </c>
      <c r="F22" s="49">
        <f t="shared" si="1"/>
        <v>5106.798588149999</v>
      </c>
    </row>
    <row r="23" spans="1:6" s="46" customFormat="1" ht="12.75" customHeight="1" hidden="1" outlineLevel="1">
      <c r="A23" s="47" t="s">
        <v>3272</v>
      </c>
      <c r="B23" s="47" t="s">
        <v>3273</v>
      </c>
      <c r="C23" s="47">
        <v>39.92</v>
      </c>
      <c r="D23" s="126">
        <f t="shared" si="0"/>
        <v>3664.6560000000004</v>
      </c>
      <c r="E23" s="48">
        <v>53.494843499999995</v>
      </c>
      <c r="F23" s="49">
        <f t="shared" si="1"/>
        <v>4910.826633299999</v>
      </c>
    </row>
    <row r="24" spans="1:6" s="46" customFormat="1" ht="12.75" customHeight="1" hidden="1" outlineLevel="1">
      <c r="A24" s="47" t="s">
        <v>3274</v>
      </c>
      <c r="B24" s="47" t="s">
        <v>3275</v>
      </c>
      <c r="C24" s="47">
        <v>35.14</v>
      </c>
      <c r="D24" s="126">
        <f t="shared" si="0"/>
        <v>3225.852</v>
      </c>
      <c r="E24" s="48">
        <v>47.09053125</v>
      </c>
      <c r="F24" s="49">
        <f t="shared" si="1"/>
        <v>4322.910768749999</v>
      </c>
    </row>
    <row r="25" spans="1:6" s="46" customFormat="1" ht="12.75" customHeight="1" hidden="1" outlineLevel="1">
      <c r="A25" s="47" t="s">
        <v>3276</v>
      </c>
      <c r="B25" s="47" t="s">
        <v>3277</v>
      </c>
      <c r="C25" s="47">
        <v>47.92</v>
      </c>
      <c r="D25" s="126">
        <f t="shared" si="0"/>
        <v>4399.0560000000005</v>
      </c>
      <c r="E25" s="48">
        <v>64.21055549999998</v>
      </c>
      <c r="F25" s="49">
        <f t="shared" si="1"/>
        <v>5894.528994899998</v>
      </c>
    </row>
    <row r="26" spans="1:6" s="46" customFormat="1" ht="12.75" customHeight="1" hidden="1" outlineLevel="1">
      <c r="A26" s="47" t="s">
        <v>3278</v>
      </c>
      <c r="B26" s="47" t="s">
        <v>3279</v>
      </c>
      <c r="C26" s="47">
        <v>39.7</v>
      </c>
      <c r="D26" s="126">
        <f t="shared" si="0"/>
        <v>3644.4600000000005</v>
      </c>
      <c r="E26" s="48">
        <v>53.20183575000001</v>
      </c>
      <c r="F26" s="49">
        <f t="shared" si="1"/>
        <v>4883.928521850001</v>
      </c>
    </row>
    <row r="27" spans="1:6" s="46" customFormat="1" ht="12.75" customHeight="1" hidden="1" outlineLevel="1">
      <c r="A27" s="47" t="s">
        <v>3280</v>
      </c>
      <c r="B27" s="47" t="s">
        <v>3281</v>
      </c>
      <c r="C27" s="47">
        <v>44.92</v>
      </c>
      <c r="D27" s="126">
        <f t="shared" si="0"/>
        <v>4123.656</v>
      </c>
      <c r="E27" s="48">
        <v>60.192163500000014</v>
      </c>
      <c r="F27" s="49">
        <f t="shared" si="1"/>
        <v>5525.640609300001</v>
      </c>
    </row>
    <row r="28" spans="1:6" s="46" customFormat="1" ht="12.75" customHeight="1" hidden="1" outlineLevel="1">
      <c r="A28" s="47" t="s">
        <v>3282</v>
      </c>
      <c r="B28" s="47" t="s">
        <v>3283</v>
      </c>
      <c r="C28" s="47">
        <v>37.3</v>
      </c>
      <c r="D28" s="126">
        <f t="shared" si="0"/>
        <v>3424.1399999999994</v>
      </c>
      <c r="E28" s="48">
        <v>49.9787505</v>
      </c>
      <c r="F28" s="49">
        <f t="shared" si="1"/>
        <v>4588.049295899999</v>
      </c>
    </row>
    <row r="29" spans="1:6" s="46" customFormat="1" ht="12.75" customHeight="1" hidden="1" outlineLevel="1">
      <c r="A29" s="47" t="s">
        <v>3284</v>
      </c>
      <c r="B29" s="47" t="s">
        <v>3285</v>
      </c>
      <c r="C29" s="47">
        <v>41.8</v>
      </c>
      <c r="D29" s="126">
        <f t="shared" si="0"/>
        <v>3837.24</v>
      </c>
      <c r="E29" s="48">
        <v>56.006338500000005</v>
      </c>
      <c r="F29" s="49">
        <f t="shared" si="1"/>
        <v>5141.381874300001</v>
      </c>
    </row>
    <row r="30" spans="1:6" s="46" customFormat="1" ht="12.75" customHeight="1" hidden="1" outlineLevel="1">
      <c r="A30" s="47" t="s">
        <v>3286</v>
      </c>
      <c r="B30" s="47" t="s">
        <v>3287</v>
      </c>
      <c r="C30" s="47">
        <v>35.05</v>
      </c>
      <c r="D30" s="126">
        <f t="shared" si="0"/>
        <v>3217.5899999999997</v>
      </c>
      <c r="E30" s="48">
        <v>46.9649565</v>
      </c>
      <c r="F30" s="49">
        <f t="shared" si="1"/>
        <v>4311.3830067</v>
      </c>
    </row>
    <row r="31" spans="1:6" s="46" customFormat="1" ht="12.75" customHeight="1" hidden="1" outlineLevel="1">
      <c r="A31" s="47" t="s">
        <v>3288</v>
      </c>
      <c r="B31" s="47" t="s">
        <v>3289</v>
      </c>
      <c r="C31" s="47">
        <v>46.29</v>
      </c>
      <c r="D31" s="126">
        <f t="shared" si="0"/>
        <v>4249.4220000000005</v>
      </c>
      <c r="E31" s="48">
        <v>62.0339265</v>
      </c>
      <c r="F31" s="49">
        <f t="shared" si="1"/>
        <v>5694.7144527</v>
      </c>
    </row>
    <row r="32" spans="1:6" s="46" customFormat="1" ht="12.75" customHeight="1" hidden="1" outlineLevel="1">
      <c r="A32" s="47" t="s">
        <v>3290</v>
      </c>
      <c r="B32" s="47" t="s">
        <v>3291</v>
      </c>
      <c r="C32" s="47">
        <v>35.67</v>
      </c>
      <c r="D32" s="126">
        <f t="shared" si="0"/>
        <v>3274.5060000000003</v>
      </c>
      <c r="E32" s="48">
        <v>47.8021215</v>
      </c>
      <c r="F32" s="49">
        <f t="shared" si="1"/>
        <v>4388.2347537</v>
      </c>
    </row>
    <row r="33" spans="1:6" s="46" customFormat="1" ht="12.75" customHeight="1" hidden="1" outlineLevel="1">
      <c r="A33" s="47" t="s">
        <v>3292</v>
      </c>
      <c r="B33" s="47" t="s">
        <v>3293</v>
      </c>
      <c r="C33" s="47">
        <v>30.11</v>
      </c>
      <c r="D33" s="126">
        <f t="shared" si="0"/>
        <v>2764.098</v>
      </c>
      <c r="E33" s="48">
        <v>40.351352999999996</v>
      </c>
      <c r="F33" s="49">
        <f t="shared" si="1"/>
        <v>3704.2542053999996</v>
      </c>
    </row>
    <row r="34" spans="1:6" s="46" customFormat="1" ht="12.75" customHeight="1" hidden="1" outlineLevel="1">
      <c r="A34" s="47" t="s">
        <v>3294</v>
      </c>
      <c r="B34" s="47" t="s">
        <v>3295</v>
      </c>
      <c r="C34" s="47">
        <v>29.02</v>
      </c>
      <c r="D34" s="126">
        <f t="shared" si="0"/>
        <v>2664.036</v>
      </c>
      <c r="E34" s="48">
        <v>38.88631425</v>
      </c>
      <c r="F34" s="49">
        <f t="shared" si="1"/>
        <v>3569.76364815</v>
      </c>
    </row>
    <row r="35" spans="1:6" s="46" customFormat="1" ht="12.75" customHeight="1" hidden="1" outlineLevel="1">
      <c r="A35" s="47" t="s">
        <v>3296</v>
      </c>
      <c r="B35" s="47" t="s">
        <v>3297</v>
      </c>
      <c r="C35" s="47">
        <v>25.15</v>
      </c>
      <c r="D35" s="126">
        <f t="shared" si="0"/>
        <v>2308.77</v>
      </c>
      <c r="E35" s="48">
        <v>33.695891249999995</v>
      </c>
      <c r="F35" s="49">
        <f t="shared" si="1"/>
        <v>3093.2828167499997</v>
      </c>
    </row>
    <row r="36" spans="1:6" s="46" customFormat="1" ht="12.75" customHeight="1" hidden="1" outlineLevel="1">
      <c r="A36" s="47" t="s">
        <v>3298</v>
      </c>
      <c r="B36" s="47" t="s">
        <v>3301</v>
      </c>
      <c r="C36" s="47">
        <v>30.08</v>
      </c>
      <c r="D36" s="126">
        <f t="shared" si="0"/>
        <v>2761.344</v>
      </c>
      <c r="E36" s="48">
        <v>40.309494750000006</v>
      </c>
      <c r="F36" s="49">
        <f t="shared" si="1"/>
        <v>3700.4116180500005</v>
      </c>
    </row>
    <row r="37" spans="1:6" s="46" customFormat="1" ht="12.75" customHeight="1" hidden="1" outlineLevel="1">
      <c r="A37" s="47" t="s">
        <v>3299</v>
      </c>
      <c r="B37" s="47" t="s">
        <v>3300</v>
      </c>
      <c r="C37" s="47">
        <v>25.93</v>
      </c>
      <c r="D37" s="126">
        <f t="shared" si="0"/>
        <v>2380.374</v>
      </c>
      <c r="E37" s="48">
        <v>34.7423475</v>
      </c>
      <c r="F37" s="49">
        <f t="shared" si="1"/>
        <v>3189.3475005</v>
      </c>
    </row>
    <row r="38" spans="1:6" s="46" customFormat="1" ht="12.75" customHeight="1" collapsed="1">
      <c r="A38" s="384" t="s">
        <v>56</v>
      </c>
      <c r="B38" s="384"/>
      <c r="C38" s="384"/>
      <c r="D38" s="384"/>
      <c r="E38" s="384"/>
      <c r="F38" s="384"/>
    </row>
    <row r="39" spans="1:6" s="46" customFormat="1" ht="12.75" customHeight="1" hidden="1" outlineLevel="1">
      <c r="A39" s="47" t="s">
        <v>3302</v>
      </c>
      <c r="B39" s="47" t="s">
        <v>3303</v>
      </c>
      <c r="C39" s="47">
        <v>56.04</v>
      </c>
      <c r="D39" s="67">
        <f aca="true" t="shared" si="2" ref="D39:D50">C39*Курс1*1.02</f>
        <v>5144.472000000001</v>
      </c>
      <c r="E39" s="48">
        <v>75.09370050000001</v>
      </c>
      <c r="F39" s="49">
        <f aca="true" t="shared" si="3" ref="F39:F50">E39*Курс1*1.02</f>
        <v>6893.6017059000005</v>
      </c>
    </row>
    <row r="40" spans="1:6" s="46" customFormat="1" ht="12.75" customHeight="1" hidden="1" outlineLevel="1">
      <c r="A40" s="47" t="s">
        <v>3304</v>
      </c>
      <c r="B40" s="47" t="s">
        <v>3305</v>
      </c>
      <c r="C40" s="47">
        <v>46.08</v>
      </c>
      <c r="D40" s="67">
        <f t="shared" si="2"/>
        <v>4230.144</v>
      </c>
      <c r="E40" s="48">
        <v>61.74091875</v>
      </c>
      <c r="F40" s="49">
        <f t="shared" si="3"/>
        <v>5667.81634125</v>
      </c>
    </row>
    <row r="41" spans="1:6" s="46" customFormat="1" ht="12.75" customHeight="1" hidden="1" outlineLevel="1">
      <c r="A41" s="47" t="s">
        <v>3306</v>
      </c>
      <c r="B41" s="47" t="s">
        <v>3307</v>
      </c>
      <c r="C41" s="47">
        <v>53.79</v>
      </c>
      <c r="D41" s="67">
        <f t="shared" si="2"/>
        <v>4937.9220000000005</v>
      </c>
      <c r="E41" s="48">
        <v>72.07990649999999</v>
      </c>
      <c r="F41" s="49">
        <f t="shared" si="3"/>
        <v>6616.9354167</v>
      </c>
    </row>
    <row r="42" spans="1:6" s="46" customFormat="1" ht="12.75" customHeight="1" hidden="1" outlineLevel="1">
      <c r="A42" s="47" t="s">
        <v>3308</v>
      </c>
      <c r="B42" s="47" t="s">
        <v>3309</v>
      </c>
      <c r="C42" s="47">
        <v>45.95</v>
      </c>
      <c r="D42" s="67">
        <f t="shared" si="2"/>
        <v>4218.21</v>
      </c>
      <c r="E42" s="48">
        <v>61.57348575</v>
      </c>
      <c r="F42" s="49">
        <f t="shared" si="3"/>
        <v>5652.445991850001</v>
      </c>
    </row>
    <row r="43" spans="1:6" s="46" customFormat="1" ht="12.75" customHeight="1" hidden="1" outlineLevel="1">
      <c r="A43" s="47" t="s">
        <v>3310</v>
      </c>
      <c r="B43" s="47" t="s">
        <v>3311</v>
      </c>
      <c r="C43" s="47">
        <v>38.3</v>
      </c>
      <c r="D43" s="67">
        <f t="shared" si="2"/>
        <v>3515.9399999999996</v>
      </c>
      <c r="E43" s="48">
        <v>51.318214499999996</v>
      </c>
      <c r="F43" s="49">
        <f t="shared" si="3"/>
        <v>4711.012091099999</v>
      </c>
    </row>
    <row r="44" spans="1:6" s="46" customFormat="1" ht="12.75" customHeight="1" hidden="1" outlineLevel="1">
      <c r="A44" s="47" t="s">
        <v>3312</v>
      </c>
      <c r="B44" s="47" t="s">
        <v>3313</v>
      </c>
      <c r="C44" s="47">
        <v>45.48</v>
      </c>
      <c r="D44" s="67">
        <f t="shared" si="2"/>
        <v>4175.064</v>
      </c>
      <c r="E44" s="48">
        <v>60.945612</v>
      </c>
      <c r="F44" s="49">
        <f t="shared" si="3"/>
        <v>5594.807181599999</v>
      </c>
    </row>
    <row r="45" spans="1:6" s="46" customFormat="1" ht="12.75" customHeight="1" hidden="1" outlineLevel="1">
      <c r="A45" s="47" t="s">
        <v>3314</v>
      </c>
      <c r="B45" s="47" t="s">
        <v>3315</v>
      </c>
      <c r="C45" s="47">
        <v>39.23</v>
      </c>
      <c r="D45" s="67">
        <f t="shared" si="2"/>
        <v>3601.314</v>
      </c>
      <c r="E45" s="48">
        <v>52.573962</v>
      </c>
      <c r="F45" s="49">
        <f t="shared" si="3"/>
        <v>4826.2897116</v>
      </c>
    </row>
    <row r="46" spans="1:6" s="46" customFormat="1" ht="12.75" customHeight="1" hidden="1" outlineLevel="1">
      <c r="A46" s="47" t="s">
        <v>3316</v>
      </c>
      <c r="B46" s="47" t="s">
        <v>3317</v>
      </c>
      <c r="C46" s="47">
        <v>33.11</v>
      </c>
      <c r="D46" s="67">
        <f t="shared" si="2"/>
        <v>3039.498</v>
      </c>
      <c r="E46" s="48">
        <v>44.369744999999995</v>
      </c>
      <c r="F46" s="49">
        <f t="shared" si="3"/>
        <v>4073.142591</v>
      </c>
    </row>
    <row r="47" spans="1:6" s="46" customFormat="1" ht="12.75" customHeight="1" hidden="1" outlineLevel="1">
      <c r="A47" s="47" t="s">
        <v>3318</v>
      </c>
      <c r="B47" s="47" t="s">
        <v>3319</v>
      </c>
      <c r="C47" s="47">
        <v>41.3</v>
      </c>
      <c r="D47" s="67">
        <f t="shared" si="2"/>
        <v>3791.3399999999997</v>
      </c>
      <c r="E47" s="48">
        <v>55.336606499999995</v>
      </c>
      <c r="F47" s="49">
        <f t="shared" si="3"/>
        <v>5079.9004767</v>
      </c>
    </row>
    <row r="48" spans="1:6" s="46" customFormat="1" ht="12.75" customHeight="1" hidden="1" outlineLevel="1">
      <c r="A48" s="47" t="s">
        <v>3320</v>
      </c>
      <c r="B48" s="47" t="s">
        <v>3321</v>
      </c>
      <c r="C48" s="47">
        <v>41.2</v>
      </c>
      <c r="D48" s="67">
        <f t="shared" si="2"/>
        <v>3782.1600000000003</v>
      </c>
      <c r="E48" s="48">
        <v>55.21103175</v>
      </c>
      <c r="F48" s="49">
        <f t="shared" si="3"/>
        <v>5068.37271465</v>
      </c>
    </row>
    <row r="49" spans="1:6" s="46" customFormat="1" ht="12.75" customHeight="1" hidden="1" outlineLevel="1">
      <c r="A49" s="47" t="s">
        <v>3322</v>
      </c>
      <c r="B49" s="47" t="s">
        <v>3323</v>
      </c>
      <c r="C49" s="47">
        <v>33.27</v>
      </c>
      <c r="D49" s="67">
        <f t="shared" si="2"/>
        <v>3054.186</v>
      </c>
      <c r="E49" s="48">
        <v>44.57903625000001</v>
      </c>
      <c r="F49" s="49">
        <f t="shared" si="3"/>
        <v>4092.355527750001</v>
      </c>
    </row>
    <row r="50" spans="1:6" s="46" customFormat="1" ht="12.75" customHeight="1" hidden="1" outlineLevel="1">
      <c r="A50" s="47" t="s">
        <v>3324</v>
      </c>
      <c r="B50" s="47" t="s">
        <v>3325</v>
      </c>
      <c r="C50" s="47">
        <v>29.14</v>
      </c>
      <c r="D50" s="67">
        <f t="shared" si="2"/>
        <v>2675.052</v>
      </c>
      <c r="E50" s="48">
        <v>39.05374725</v>
      </c>
      <c r="F50" s="49">
        <f t="shared" si="3"/>
        <v>3585.13399755</v>
      </c>
    </row>
    <row r="51" spans="1:6" s="46" customFormat="1" ht="12.75" customHeight="1" collapsed="1">
      <c r="A51" s="384" t="s">
        <v>71</v>
      </c>
      <c r="B51" s="384"/>
      <c r="C51" s="384"/>
      <c r="D51" s="384"/>
      <c r="E51" s="384"/>
      <c r="F51" s="384"/>
    </row>
    <row r="52" spans="1:6" s="46" customFormat="1" ht="12.75" customHeight="1" hidden="1" outlineLevel="1">
      <c r="A52" s="47" t="s">
        <v>3326</v>
      </c>
      <c r="B52" s="47" t="s">
        <v>3327</v>
      </c>
      <c r="C52" s="47">
        <v>31.8</v>
      </c>
      <c r="D52" s="67">
        <f aca="true" t="shared" si="4" ref="D52:D57">C52*Курс1*1.02</f>
        <v>2919.2400000000002</v>
      </c>
      <c r="E52" s="48">
        <v>42.611698499999996</v>
      </c>
      <c r="F52" s="49">
        <f aca="true" t="shared" si="5" ref="F52:F57">E52*Курс1*1.02</f>
        <v>3911.7539223</v>
      </c>
    </row>
    <row r="53" spans="1:6" s="46" customFormat="1" ht="12.75" customHeight="1" hidden="1" outlineLevel="1">
      <c r="A53" s="47" t="s">
        <v>3328</v>
      </c>
      <c r="B53" s="47" t="s">
        <v>3329</v>
      </c>
      <c r="C53" s="47">
        <v>24.77</v>
      </c>
      <c r="D53" s="67">
        <f t="shared" si="4"/>
        <v>2273.8860000000004</v>
      </c>
      <c r="E53" s="48">
        <v>33.19359225</v>
      </c>
      <c r="F53" s="49">
        <f t="shared" si="5"/>
        <v>3047.1717685500003</v>
      </c>
    </row>
    <row r="54" spans="1:6" s="46" customFormat="1" ht="12.75" customHeight="1" hidden="1" outlineLevel="1">
      <c r="A54" s="47" t="s">
        <v>3330</v>
      </c>
      <c r="B54" s="47" t="s">
        <v>3331</v>
      </c>
      <c r="C54" s="47">
        <v>20.65</v>
      </c>
      <c r="D54" s="67">
        <f t="shared" si="4"/>
        <v>1895.6699999999998</v>
      </c>
      <c r="E54" s="48">
        <v>27.668303249999997</v>
      </c>
      <c r="F54" s="49">
        <f t="shared" si="5"/>
        <v>2539.95023835</v>
      </c>
    </row>
    <row r="55" spans="1:6" s="46" customFormat="1" ht="12.75" customHeight="1" hidden="1" outlineLevel="1">
      <c r="A55" s="47" t="s">
        <v>3332</v>
      </c>
      <c r="B55" s="47" t="s">
        <v>3333</v>
      </c>
      <c r="C55" s="47">
        <v>20.18</v>
      </c>
      <c r="D55" s="67">
        <f t="shared" si="4"/>
        <v>1852.5240000000001</v>
      </c>
      <c r="E55" s="48">
        <v>27.0404295</v>
      </c>
      <c r="F55" s="49">
        <f t="shared" si="5"/>
        <v>2482.3114281</v>
      </c>
    </row>
    <row r="56" spans="1:6" s="46" customFormat="1" ht="12.75" customHeight="1" hidden="1" outlineLevel="1">
      <c r="A56" s="47" t="s">
        <v>3334</v>
      </c>
      <c r="B56" s="47" t="s">
        <v>3335</v>
      </c>
      <c r="C56" s="47">
        <v>18.06</v>
      </c>
      <c r="D56" s="67">
        <f t="shared" si="4"/>
        <v>1657.908</v>
      </c>
      <c r="E56" s="48">
        <v>24.1940685</v>
      </c>
      <c r="F56" s="49">
        <f t="shared" si="5"/>
        <v>2221.0154883</v>
      </c>
    </row>
    <row r="57" spans="1:6" s="46" customFormat="1" ht="12.75" customHeight="1" hidden="1" outlineLevel="1">
      <c r="A57" s="47" t="s">
        <v>3336</v>
      </c>
      <c r="B57" s="47" t="s">
        <v>3337</v>
      </c>
      <c r="C57" s="47">
        <v>17.84</v>
      </c>
      <c r="D57" s="67">
        <f t="shared" si="4"/>
        <v>1637.712</v>
      </c>
      <c r="E57" s="48">
        <v>23.90106075</v>
      </c>
      <c r="F57" s="49">
        <f t="shared" si="5"/>
        <v>2194.11737685</v>
      </c>
    </row>
    <row r="58" spans="1:6" s="46" customFormat="1" ht="12.75" customHeight="1" collapsed="1">
      <c r="A58" s="385" t="s">
        <v>3354</v>
      </c>
      <c r="B58" s="385"/>
      <c r="C58" s="385"/>
      <c r="D58" s="385"/>
      <c r="E58" s="385"/>
      <c r="F58" s="385"/>
    </row>
    <row r="59" spans="1:6" s="46" customFormat="1" ht="12.75" customHeight="1" hidden="1" outlineLevel="1">
      <c r="A59" s="47" t="s">
        <v>3355</v>
      </c>
      <c r="B59" s="47" t="s">
        <v>3356</v>
      </c>
      <c r="C59" s="47">
        <v>90.96</v>
      </c>
      <c r="D59" s="67">
        <f aca="true" t="shared" si="6" ref="D59:D64">C59*Курс1*1.02</f>
        <v>8350.128</v>
      </c>
      <c r="E59" s="48">
        <v>121.891224</v>
      </c>
      <c r="F59" s="49">
        <f aca="true" t="shared" si="7" ref="F59:F64">E59*Курс1*1.02</f>
        <v>11189.614363199998</v>
      </c>
    </row>
    <row r="60" spans="1:6" s="46" customFormat="1" ht="12.75" customHeight="1" hidden="1" outlineLevel="1">
      <c r="A60" s="47" t="s">
        <v>3357</v>
      </c>
      <c r="B60" s="47" t="s">
        <v>3358</v>
      </c>
      <c r="C60" s="47">
        <v>57.48</v>
      </c>
      <c r="D60" s="67">
        <f t="shared" si="6"/>
        <v>5276.664</v>
      </c>
      <c r="E60" s="48">
        <v>77.01917999999999</v>
      </c>
      <c r="F60" s="49">
        <f t="shared" si="7"/>
        <v>7070.360723999999</v>
      </c>
    </row>
    <row r="61" spans="1:6" s="46" customFormat="1" ht="12.75" customHeight="1" hidden="1" outlineLevel="1">
      <c r="A61" s="47" t="s">
        <v>3359</v>
      </c>
      <c r="B61" s="47" t="s">
        <v>3360</v>
      </c>
      <c r="C61" s="47">
        <v>69.32</v>
      </c>
      <c r="D61" s="67">
        <f t="shared" si="6"/>
        <v>6363.575999999999</v>
      </c>
      <c r="E61" s="48">
        <v>92.88345675000001</v>
      </c>
      <c r="F61" s="49">
        <f t="shared" si="7"/>
        <v>8526.70132965</v>
      </c>
    </row>
    <row r="62" spans="1:6" s="46" customFormat="1" ht="12.75" customHeight="1" hidden="1" outlineLevel="1">
      <c r="A62" s="47" t="s">
        <v>3361</v>
      </c>
      <c r="B62" s="47" t="s">
        <v>3362</v>
      </c>
      <c r="C62" s="47">
        <v>45.61</v>
      </c>
      <c r="D62" s="67">
        <f t="shared" si="6"/>
        <v>4186.998</v>
      </c>
      <c r="E62" s="48">
        <v>61.113045</v>
      </c>
      <c r="F62" s="49">
        <f t="shared" si="7"/>
        <v>5610.177530999999</v>
      </c>
    </row>
    <row r="63" spans="1:6" s="46" customFormat="1" ht="12.75" customHeight="1" hidden="1" outlineLevel="1">
      <c r="A63" s="47" t="s">
        <v>3363</v>
      </c>
      <c r="B63" s="47" t="s">
        <v>3364</v>
      </c>
      <c r="C63" s="47">
        <v>54.6</v>
      </c>
      <c r="D63" s="67">
        <f t="shared" si="6"/>
        <v>5012.28</v>
      </c>
      <c r="E63" s="48">
        <v>73.16822099999999</v>
      </c>
      <c r="F63" s="49">
        <f t="shared" si="7"/>
        <v>6716.842687799998</v>
      </c>
    </row>
    <row r="64" spans="1:6" s="46" customFormat="1" ht="12.75" customHeight="1" hidden="1" outlineLevel="1">
      <c r="A64" s="47" t="s">
        <v>3365</v>
      </c>
      <c r="B64" s="47" t="s">
        <v>3366</v>
      </c>
      <c r="C64" s="47">
        <v>37.89</v>
      </c>
      <c r="D64" s="67">
        <f t="shared" si="6"/>
        <v>3478.302</v>
      </c>
      <c r="E64" s="48">
        <v>50.77405725</v>
      </c>
      <c r="F64" s="49">
        <f t="shared" si="7"/>
        <v>4661.05845555</v>
      </c>
    </row>
    <row r="65" spans="1:6" s="46" customFormat="1" ht="12.75" customHeight="1" collapsed="1">
      <c r="A65" s="384" t="s">
        <v>497</v>
      </c>
      <c r="B65" s="384"/>
      <c r="C65" s="384"/>
      <c r="D65" s="384"/>
      <c r="E65" s="384"/>
      <c r="F65" s="384"/>
    </row>
    <row r="66" spans="1:6" s="46" customFormat="1" ht="12.75" customHeight="1" hidden="1" outlineLevel="1">
      <c r="A66" s="47" t="s">
        <v>3338</v>
      </c>
      <c r="B66" s="47" t="s">
        <v>3339</v>
      </c>
      <c r="C66" s="47">
        <v>30.33</v>
      </c>
      <c r="D66" s="67">
        <f>C66*Курс1*1.02</f>
        <v>2784.294</v>
      </c>
      <c r="E66" s="48">
        <v>40.64436075000001</v>
      </c>
      <c r="F66" s="49">
        <f>E66*Курс1*1.02</f>
        <v>3731.152316850001</v>
      </c>
    </row>
    <row r="67" spans="1:6" s="46" customFormat="1" ht="12.75" customHeight="1" collapsed="1">
      <c r="A67" s="384" t="s">
        <v>103</v>
      </c>
      <c r="B67" s="384"/>
      <c r="C67" s="384"/>
      <c r="D67" s="384"/>
      <c r="E67" s="384"/>
      <c r="F67" s="384"/>
    </row>
    <row r="68" spans="1:6" s="46" customFormat="1" ht="12.75" customHeight="1" hidden="1" outlineLevel="1">
      <c r="A68" s="47" t="s">
        <v>3340</v>
      </c>
      <c r="B68" s="47" t="s">
        <v>3341</v>
      </c>
      <c r="C68" s="47">
        <v>39.89</v>
      </c>
      <c r="D68" s="67">
        <f aca="true" t="shared" si="8" ref="D68:D73">C68*Курс1*1.02</f>
        <v>3661.902</v>
      </c>
      <c r="E68" s="48">
        <v>53.452985250000005</v>
      </c>
      <c r="F68" s="49">
        <f aca="true" t="shared" si="9" ref="F68:F73">E68*Курс1*1.02</f>
        <v>4906.98404595</v>
      </c>
    </row>
    <row r="69" spans="1:6" s="46" customFormat="1" ht="12.75" customHeight="1" hidden="1" outlineLevel="1">
      <c r="A69" s="47" t="s">
        <v>3342</v>
      </c>
      <c r="B69" s="47" t="s">
        <v>3343</v>
      </c>
      <c r="C69" s="47">
        <v>48.32</v>
      </c>
      <c r="D69" s="67">
        <f t="shared" si="8"/>
        <v>4435.776</v>
      </c>
      <c r="E69" s="48">
        <v>64.75471275</v>
      </c>
      <c r="F69" s="49">
        <f t="shared" si="9"/>
        <v>5944.48263045</v>
      </c>
    </row>
    <row r="70" spans="1:6" s="46" customFormat="1" ht="12.75" customHeight="1" hidden="1" outlineLevel="1">
      <c r="A70" s="47" t="s">
        <v>3344</v>
      </c>
      <c r="B70" s="47" t="s">
        <v>3345</v>
      </c>
      <c r="C70" s="47">
        <v>101.02</v>
      </c>
      <c r="D70" s="67">
        <f t="shared" si="8"/>
        <v>9273.635999999999</v>
      </c>
      <c r="E70" s="48">
        <v>135.3695805</v>
      </c>
      <c r="F70" s="49">
        <f t="shared" si="9"/>
        <v>12426.927489900001</v>
      </c>
    </row>
    <row r="71" spans="1:6" s="46" customFormat="1" ht="12.75" customHeight="1" hidden="1" outlineLevel="1">
      <c r="A71" s="47" t="s">
        <v>3346</v>
      </c>
      <c r="B71" s="47" t="s">
        <v>3347</v>
      </c>
      <c r="C71" s="47">
        <v>11.25</v>
      </c>
      <c r="D71" s="67">
        <f t="shared" si="8"/>
        <v>1032.75</v>
      </c>
      <c r="E71" s="48">
        <v>15.06897</v>
      </c>
      <c r="F71" s="49">
        <f t="shared" si="9"/>
        <v>1383.3314460000001</v>
      </c>
    </row>
    <row r="72" spans="1:6" s="46" customFormat="1" ht="12.75" customHeight="1" hidden="1" outlineLevel="1">
      <c r="A72" s="47" t="s">
        <v>3348</v>
      </c>
      <c r="B72" s="47" t="s">
        <v>3349</v>
      </c>
      <c r="C72" s="47">
        <v>14.99</v>
      </c>
      <c r="D72" s="67">
        <f t="shared" si="8"/>
        <v>1376.0819999999999</v>
      </c>
      <c r="E72" s="48">
        <v>20.091959999999997</v>
      </c>
      <c r="F72" s="49">
        <f t="shared" si="9"/>
        <v>1844.4419279999997</v>
      </c>
    </row>
    <row r="73" spans="1:6" s="46" customFormat="1" ht="12.75" customHeight="1" hidden="1" outlineLevel="1">
      <c r="A73" s="47" t="s">
        <v>3350</v>
      </c>
      <c r="B73" s="47" t="s">
        <v>3351</v>
      </c>
      <c r="C73" s="47">
        <v>21.93</v>
      </c>
      <c r="D73" s="67">
        <f t="shared" si="8"/>
        <v>2013.174</v>
      </c>
      <c r="E73" s="48">
        <v>29.384491499999996</v>
      </c>
      <c r="F73" s="49">
        <f t="shared" si="9"/>
        <v>2697.4963196999997</v>
      </c>
    </row>
    <row r="74" spans="1:6" s="46" customFormat="1" ht="12.75" customHeight="1" collapsed="1">
      <c r="A74" s="384" t="s">
        <v>3385</v>
      </c>
      <c r="B74" s="384"/>
      <c r="C74" s="384"/>
      <c r="D74" s="384"/>
      <c r="E74" s="384"/>
      <c r="F74" s="384"/>
    </row>
    <row r="75" spans="1:6" s="46" customFormat="1" ht="12.75" customHeight="1" hidden="1" outlineLevel="1">
      <c r="A75" s="47" t="s">
        <v>3386</v>
      </c>
      <c r="B75" s="47" t="s">
        <v>3387</v>
      </c>
      <c r="C75" s="47">
        <v>109.64</v>
      </c>
      <c r="D75" s="67">
        <f aca="true" t="shared" si="10" ref="D75:D80">C75*Курс1*1.02</f>
        <v>10064.952000000001</v>
      </c>
      <c r="E75" s="48">
        <v>146.9224575</v>
      </c>
      <c r="F75" s="49">
        <f aca="true" t="shared" si="11" ref="F75:F80">E75*Курс1*1.02</f>
        <v>13487.4815985</v>
      </c>
    </row>
    <row r="76" spans="1:6" s="46" customFormat="1" ht="12.75" customHeight="1" hidden="1" outlineLevel="1">
      <c r="A76" s="47" t="s">
        <v>3388</v>
      </c>
      <c r="B76" s="47" t="s">
        <v>3389</v>
      </c>
      <c r="C76" s="47">
        <v>70.13</v>
      </c>
      <c r="D76" s="67">
        <f t="shared" si="10"/>
        <v>6437.934</v>
      </c>
      <c r="E76" s="48">
        <v>93.97177124999997</v>
      </c>
      <c r="F76" s="49">
        <f t="shared" si="11"/>
        <v>8626.608600749998</v>
      </c>
    </row>
    <row r="77" spans="1:6" s="46" customFormat="1" ht="12.75" customHeight="1" hidden="1" outlineLevel="1">
      <c r="A77" s="47" t="s">
        <v>3390</v>
      </c>
      <c r="B77" s="47" t="s">
        <v>3391</v>
      </c>
      <c r="C77" s="47">
        <v>83.87</v>
      </c>
      <c r="D77" s="67">
        <f t="shared" si="10"/>
        <v>7699.2660000000005</v>
      </c>
      <c r="E77" s="48">
        <v>112.38940125</v>
      </c>
      <c r="F77" s="49">
        <f t="shared" si="11"/>
        <v>10317.34703475</v>
      </c>
    </row>
    <row r="78" spans="1:6" s="46" customFormat="1" ht="12.75" customHeight="1" hidden="1" outlineLevel="1">
      <c r="A78" s="47" t="s">
        <v>3392</v>
      </c>
      <c r="B78" s="47" t="s">
        <v>3393</v>
      </c>
      <c r="C78" s="47">
        <v>55.76</v>
      </c>
      <c r="D78" s="67">
        <f t="shared" si="10"/>
        <v>5118.768</v>
      </c>
      <c r="E78" s="48">
        <v>74.71697625</v>
      </c>
      <c r="F78" s="49">
        <f t="shared" si="11"/>
        <v>6859.01841975</v>
      </c>
    </row>
    <row r="79" spans="1:6" s="46" customFormat="1" ht="12.75" customHeight="1" hidden="1" outlineLevel="1">
      <c r="A79" s="47" t="s">
        <v>3394</v>
      </c>
      <c r="B79" s="47" t="s">
        <v>3395</v>
      </c>
      <c r="C79" s="47">
        <v>66.38</v>
      </c>
      <c r="D79" s="67">
        <f t="shared" si="10"/>
        <v>6093.684</v>
      </c>
      <c r="E79" s="48">
        <v>88.94878125000001</v>
      </c>
      <c r="F79" s="49">
        <f t="shared" si="11"/>
        <v>8165.498118750001</v>
      </c>
    </row>
    <row r="80" spans="1:6" s="46" customFormat="1" ht="12.75" customHeight="1" hidden="1" outlineLevel="1">
      <c r="A80" s="47" t="s">
        <v>3396</v>
      </c>
      <c r="B80" s="47" t="s">
        <v>3397</v>
      </c>
      <c r="C80" s="47">
        <v>46.54</v>
      </c>
      <c r="D80" s="67">
        <f t="shared" si="10"/>
        <v>4272.372</v>
      </c>
      <c r="E80" s="48">
        <v>62.368792500000005</v>
      </c>
      <c r="F80" s="49">
        <f t="shared" si="11"/>
        <v>5725.455151500001</v>
      </c>
    </row>
    <row r="81" spans="1:6" s="46" customFormat="1" ht="12.75" customHeight="1" collapsed="1">
      <c r="A81" s="384" t="s">
        <v>3398</v>
      </c>
      <c r="B81" s="384"/>
      <c r="C81" s="384"/>
      <c r="D81" s="384"/>
      <c r="E81" s="384"/>
      <c r="F81" s="384"/>
    </row>
    <row r="82" spans="1:6" s="46" customFormat="1" ht="12.75" customHeight="1" hidden="1" outlineLevel="1">
      <c r="A82" s="47" t="s">
        <v>3399</v>
      </c>
      <c r="B82" s="47" t="s">
        <v>3400</v>
      </c>
      <c r="C82" s="47">
        <v>15.74</v>
      </c>
      <c r="D82" s="67">
        <f aca="true" t="shared" si="12" ref="D82:D93">C82*Курс1*1.02</f>
        <v>1444.932</v>
      </c>
      <c r="E82" s="48">
        <v>21.096557999999998</v>
      </c>
      <c r="F82" s="49">
        <f aca="true" t="shared" si="13" ref="F82:F93">E82*Курс1*1.02</f>
        <v>1936.6640243999998</v>
      </c>
    </row>
    <row r="83" spans="1:6" s="46" customFormat="1" ht="12.75" customHeight="1" hidden="1" outlineLevel="1">
      <c r="A83" s="47" t="s">
        <v>3401</v>
      </c>
      <c r="B83" s="47" t="s">
        <v>3402</v>
      </c>
      <c r="C83" s="47">
        <v>14.49</v>
      </c>
      <c r="D83" s="67">
        <f t="shared" si="12"/>
        <v>1330.182</v>
      </c>
      <c r="E83" s="48">
        <v>19.422227999999997</v>
      </c>
      <c r="F83" s="49">
        <f t="shared" si="13"/>
        <v>1782.9605304</v>
      </c>
    </row>
    <row r="84" spans="1:6" s="46" customFormat="1" ht="12.75" customHeight="1" hidden="1" outlineLevel="1">
      <c r="A84" s="47" t="s">
        <v>3403</v>
      </c>
      <c r="B84" s="47" t="s">
        <v>3404</v>
      </c>
      <c r="C84" s="47">
        <v>13.99</v>
      </c>
      <c r="D84" s="67">
        <f t="shared" si="12"/>
        <v>1284.282</v>
      </c>
      <c r="E84" s="48">
        <v>18.752496</v>
      </c>
      <c r="F84" s="49">
        <f t="shared" si="13"/>
        <v>1721.4791328000001</v>
      </c>
    </row>
    <row r="85" spans="1:6" s="46" customFormat="1" ht="12.75" customHeight="1" hidden="1" outlineLevel="1">
      <c r="A85" s="47" t="s">
        <v>3405</v>
      </c>
      <c r="B85" s="47" t="s">
        <v>3406</v>
      </c>
      <c r="C85" s="47">
        <v>13.74</v>
      </c>
      <c r="D85" s="67">
        <f t="shared" si="12"/>
        <v>1261.3319999999999</v>
      </c>
      <c r="E85" s="48">
        <v>18.41763</v>
      </c>
      <c r="F85" s="49">
        <f t="shared" si="13"/>
        <v>1690.7384339999999</v>
      </c>
    </row>
    <row r="86" spans="1:6" s="46" customFormat="1" ht="12.75" customHeight="1" hidden="1" outlineLevel="1">
      <c r="A86" s="47" t="s">
        <v>3407</v>
      </c>
      <c r="B86" s="47" t="s">
        <v>3408</v>
      </c>
      <c r="C86" s="47">
        <v>11.25</v>
      </c>
      <c r="D86" s="67">
        <f t="shared" si="12"/>
        <v>1032.75</v>
      </c>
      <c r="E86" s="48">
        <v>15.06897</v>
      </c>
      <c r="F86" s="49">
        <f t="shared" si="13"/>
        <v>1383.3314460000001</v>
      </c>
    </row>
    <row r="87" spans="1:6" s="46" customFormat="1" ht="12.75" customHeight="1" hidden="1" outlineLevel="1">
      <c r="A87" s="47" t="s">
        <v>3409</v>
      </c>
      <c r="B87" s="47" t="s">
        <v>3410</v>
      </c>
      <c r="C87" s="47">
        <v>11.81</v>
      </c>
      <c r="D87" s="67">
        <f t="shared" si="12"/>
        <v>1084.1580000000001</v>
      </c>
      <c r="E87" s="48">
        <v>15.8224185</v>
      </c>
      <c r="F87" s="49">
        <f t="shared" si="13"/>
        <v>1452.4980182999998</v>
      </c>
    </row>
    <row r="88" spans="1:6" s="46" customFormat="1" ht="12.75" customHeight="1" hidden="1" outlineLevel="1">
      <c r="A88" s="47" t="s">
        <v>3411</v>
      </c>
      <c r="B88" s="47" t="s">
        <v>3412</v>
      </c>
      <c r="C88" s="47">
        <v>10.46</v>
      </c>
      <c r="D88" s="67">
        <f t="shared" si="12"/>
        <v>960.2280000000001</v>
      </c>
      <c r="E88" s="48">
        <v>14.02251375</v>
      </c>
      <c r="F88" s="49">
        <f t="shared" si="13"/>
        <v>1287.26676225</v>
      </c>
    </row>
    <row r="89" spans="1:6" s="46" customFormat="1" ht="12.75" customHeight="1" hidden="1" outlineLevel="1">
      <c r="A89" s="47" t="s">
        <v>3413</v>
      </c>
      <c r="B89" s="47" t="s">
        <v>3414</v>
      </c>
      <c r="C89" s="47">
        <v>9.12</v>
      </c>
      <c r="D89" s="67">
        <f t="shared" si="12"/>
        <v>837.216</v>
      </c>
      <c r="E89" s="48">
        <v>12.222609</v>
      </c>
      <c r="F89" s="49">
        <f t="shared" si="13"/>
        <v>1122.0355062</v>
      </c>
    </row>
    <row r="90" spans="1:6" s="46" customFormat="1" ht="12.75" customHeight="1" hidden="1" outlineLevel="1">
      <c r="A90" s="47" t="s">
        <v>3415</v>
      </c>
      <c r="B90" s="47" t="s">
        <v>3416</v>
      </c>
      <c r="C90" s="47">
        <v>10.75</v>
      </c>
      <c r="D90" s="67">
        <f t="shared" si="12"/>
        <v>986.85</v>
      </c>
      <c r="E90" s="48">
        <v>14.399238</v>
      </c>
      <c r="F90" s="49">
        <f t="shared" si="13"/>
        <v>1321.8500484</v>
      </c>
    </row>
    <row r="91" spans="1:6" s="46" customFormat="1" ht="12.75" customHeight="1" hidden="1" outlineLevel="1">
      <c r="A91" s="47" t="s">
        <v>3417</v>
      </c>
      <c r="B91" s="47" t="s">
        <v>3418</v>
      </c>
      <c r="C91" s="47">
        <v>11.25</v>
      </c>
      <c r="D91" s="67">
        <f t="shared" si="12"/>
        <v>1032.75</v>
      </c>
      <c r="E91" s="48">
        <v>15.06897</v>
      </c>
      <c r="F91" s="49">
        <f t="shared" si="13"/>
        <v>1383.3314460000001</v>
      </c>
    </row>
    <row r="92" spans="1:6" s="46" customFormat="1" ht="12.75" customHeight="1" hidden="1" outlineLevel="1">
      <c r="A92" s="47" t="s">
        <v>3419</v>
      </c>
      <c r="B92" s="47" t="s">
        <v>3420</v>
      </c>
      <c r="C92" s="47">
        <v>8.56</v>
      </c>
      <c r="D92" s="67">
        <f t="shared" si="12"/>
        <v>785.8080000000001</v>
      </c>
      <c r="E92" s="48">
        <v>11.469160500000003</v>
      </c>
      <c r="F92" s="49">
        <f t="shared" si="13"/>
        <v>1052.8689339000002</v>
      </c>
    </row>
    <row r="93" spans="1:6" s="46" customFormat="1" ht="12.75" customHeight="1" hidden="1" outlineLevel="1">
      <c r="A93" s="47" t="s">
        <v>3421</v>
      </c>
      <c r="B93" s="47" t="s">
        <v>3422</v>
      </c>
      <c r="C93" s="47">
        <v>7.22</v>
      </c>
      <c r="D93" s="67">
        <f t="shared" si="12"/>
        <v>662.7959999999999</v>
      </c>
      <c r="E93" s="48">
        <v>9.669255749999998</v>
      </c>
      <c r="F93" s="49">
        <f t="shared" si="13"/>
        <v>887.6376778499998</v>
      </c>
    </row>
    <row r="94" spans="1:6" s="46" customFormat="1" ht="12.75" customHeight="1" collapsed="1">
      <c r="A94" s="384" t="s">
        <v>3423</v>
      </c>
      <c r="B94" s="384"/>
      <c r="C94" s="384"/>
      <c r="D94" s="384"/>
      <c r="E94" s="384"/>
      <c r="F94" s="384"/>
    </row>
    <row r="95" spans="1:6" s="46" customFormat="1" ht="12.75" customHeight="1" hidden="1" outlineLevel="1">
      <c r="A95" s="47" t="s">
        <v>3424</v>
      </c>
      <c r="B95" s="47" t="s">
        <v>3425</v>
      </c>
      <c r="C95" s="47">
        <v>15.74</v>
      </c>
      <c r="D95" s="67">
        <f aca="true" t="shared" si="14" ref="D95:D100">C95*Курс1*1.02</f>
        <v>1444.932</v>
      </c>
      <c r="E95" s="48">
        <v>21.096557999999998</v>
      </c>
      <c r="F95" s="49">
        <f aca="true" t="shared" si="15" ref="F95:F100">E95*Курс1*1.02</f>
        <v>1936.6640243999998</v>
      </c>
    </row>
    <row r="96" spans="1:6" s="46" customFormat="1" ht="12.75" customHeight="1" hidden="1" outlineLevel="1">
      <c r="A96" s="47" t="s">
        <v>3426</v>
      </c>
      <c r="B96" s="47" t="s">
        <v>3427</v>
      </c>
      <c r="C96" s="47">
        <v>14.49</v>
      </c>
      <c r="D96" s="67">
        <f t="shared" si="14"/>
        <v>1330.182</v>
      </c>
      <c r="E96" s="48">
        <v>19.422227999999997</v>
      </c>
      <c r="F96" s="49">
        <f t="shared" si="15"/>
        <v>1782.9605304</v>
      </c>
    </row>
    <row r="97" spans="1:6" s="46" customFormat="1" ht="12.75" customHeight="1" hidden="1" outlineLevel="1">
      <c r="A97" s="47" t="s">
        <v>3428</v>
      </c>
      <c r="B97" s="47" t="s">
        <v>3429</v>
      </c>
      <c r="C97" s="47">
        <v>13.74</v>
      </c>
      <c r="D97" s="67">
        <f t="shared" si="14"/>
        <v>1261.3319999999999</v>
      </c>
      <c r="E97" s="48">
        <v>18.41763</v>
      </c>
      <c r="F97" s="49">
        <f t="shared" si="15"/>
        <v>1690.7384339999999</v>
      </c>
    </row>
    <row r="98" spans="1:6" s="46" customFormat="1" ht="12.75" customHeight="1" hidden="1" outlineLevel="1">
      <c r="A98" s="47" t="s">
        <v>3430</v>
      </c>
      <c r="B98" s="47" t="s">
        <v>3431</v>
      </c>
      <c r="C98" s="47">
        <v>11.25</v>
      </c>
      <c r="D98" s="67">
        <f t="shared" si="14"/>
        <v>1032.75</v>
      </c>
      <c r="E98" s="48">
        <v>15.06897</v>
      </c>
      <c r="F98" s="49">
        <f t="shared" si="15"/>
        <v>1383.3314460000001</v>
      </c>
    </row>
    <row r="99" spans="1:6" s="46" customFormat="1" ht="12.75" customHeight="1" hidden="1" outlineLevel="1">
      <c r="A99" s="47" t="s">
        <v>3432</v>
      </c>
      <c r="B99" s="47" t="s">
        <v>3433</v>
      </c>
      <c r="C99" s="47">
        <v>10.46</v>
      </c>
      <c r="D99" s="67">
        <f t="shared" si="14"/>
        <v>960.2280000000001</v>
      </c>
      <c r="E99" s="48">
        <v>14.02251375</v>
      </c>
      <c r="F99" s="49">
        <f t="shared" si="15"/>
        <v>1287.26676225</v>
      </c>
    </row>
    <row r="100" spans="1:6" s="46" customFormat="1" ht="12.75" customHeight="1" hidden="1" outlineLevel="1">
      <c r="A100" s="47" t="s">
        <v>3434</v>
      </c>
      <c r="B100" s="47" t="s">
        <v>3435</v>
      </c>
      <c r="C100" s="47">
        <v>9.12</v>
      </c>
      <c r="D100" s="67">
        <f t="shared" si="14"/>
        <v>837.216</v>
      </c>
      <c r="E100" s="48">
        <v>12.222609</v>
      </c>
      <c r="F100" s="49">
        <f t="shared" si="15"/>
        <v>1122.0355062</v>
      </c>
    </row>
    <row r="101" spans="1:6" s="46" customFormat="1" ht="12.75" customHeight="1" collapsed="1">
      <c r="A101" s="384" t="s">
        <v>1916</v>
      </c>
      <c r="B101" s="384"/>
      <c r="C101" s="384"/>
      <c r="D101" s="384"/>
      <c r="E101" s="384"/>
      <c r="F101" s="384"/>
    </row>
    <row r="102" spans="1:6" s="46" customFormat="1" ht="12.75" customHeight="1" hidden="1" outlineLevel="1">
      <c r="A102" s="47" t="s">
        <v>3352</v>
      </c>
      <c r="B102" s="47" t="s">
        <v>3353</v>
      </c>
      <c r="C102" s="47">
        <v>147.44</v>
      </c>
      <c r="D102" s="67">
        <f>C102*Курс1*1.02</f>
        <v>13534.992</v>
      </c>
      <c r="E102" s="48">
        <v>197.57094</v>
      </c>
      <c r="F102" s="49">
        <f>E102*Курс1*1.02</f>
        <v>18137.012292000003</v>
      </c>
    </row>
    <row r="103" spans="1:6" s="46" customFormat="1" ht="12.75" customHeight="1" collapsed="1">
      <c r="A103" s="384" t="s">
        <v>1919</v>
      </c>
      <c r="B103" s="384"/>
      <c r="C103" s="384"/>
      <c r="D103" s="384"/>
      <c r="E103" s="384"/>
      <c r="F103" s="384"/>
    </row>
    <row r="104" spans="1:6" s="46" customFormat="1" ht="12.75" customHeight="1" hidden="1" outlineLevel="1">
      <c r="A104" s="47" t="s">
        <v>3369</v>
      </c>
      <c r="B104" s="47" t="s">
        <v>3370</v>
      </c>
      <c r="C104" s="47">
        <v>58.54</v>
      </c>
      <c r="D104" s="67">
        <f>C104*Курс1*1.02</f>
        <v>5373.972000000001</v>
      </c>
      <c r="E104" s="48">
        <v>78.44236049999999</v>
      </c>
      <c r="F104" s="49">
        <f>E104*Курс1*1.02</f>
        <v>7201.008693899999</v>
      </c>
    </row>
    <row r="105" spans="1:6" s="46" customFormat="1" ht="12.75" customHeight="1" hidden="1" outlineLevel="1">
      <c r="A105" s="47" t="s">
        <v>3371</v>
      </c>
      <c r="B105" s="47" t="s">
        <v>3372</v>
      </c>
      <c r="C105" s="47">
        <v>76.84</v>
      </c>
      <c r="D105" s="67">
        <f>C105*Курс1*1.02</f>
        <v>7053.912</v>
      </c>
      <c r="E105" s="48">
        <v>102.97129500000001</v>
      </c>
      <c r="F105" s="49">
        <f>E105*Курс1*1.02</f>
        <v>9452.764881000003</v>
      </c>
    </row>
    <row r="106" spans="1:6" s="46" customFormat="1" ht="12.75" customHeight="1" collapsed="1">
      <c r="A106" s="384" t="s">
        <v>1924</v>
      </c>
      <c r="B106" s="384"/>
      <c r="C106" s="384"/>
      <c r="D106" s="384"/>
      <c r="E106" s="384"/>
      <c r="F106" s="384"/>
    </row>
    <row r="107" spans="1:6" s="46" customFormat="1" ht="12.75" customHeight="1" hidden="1" outlineLevel="1">
      <c r="A107" s="47" t="s">
        <v>3377</v>
      </c>
      <c r="B107" s="47" t="s">
        <v>3378</v>
      </c>
      <c r="C107" s="47">
        <v>47.79</v>
      </c>
      <c r="D107" s="67">
        <f>C107*Курс1*1.02</f>
        <v>4387.122</v>
      </c>
      <c r="E107" s="48">
        <v>64.0431225</v>
      </c>
      <c r="F107" s="49">
        <f>E107*Курс1*1.02</f>
        <v>5879.1586455</v>
      </c>
    </row>
    <row r="108" spans="1:6" s="46" customFormat="1" ht="12.75" customHeight="1" hidden="1" outlineLevel="1">
      <c r="A108" s="47" t="s">
        <v>3379</v>
      </c>
      <c r="B108" s="47" t="s">
        <v>3380</v>
      </c>
      <c r="C108" s="47">
        <v>13.62</v>
      </c>
      <c r="D108" s="67">
        <f>C108*Курс1*1.02</f>
        <v>1250.316</v>
      </c>
      <c r="E108" s="48">
        <v>18.250197</v>
      </c>
      <c r="F108" s="49">
        <f>E108*Курс1*1.02</f>
        <v>1675.3680846</v>
      </c>
    </row>
    <row r="109" spans="1:6" s="46" customFormat="1" ht="12.75" customHeight="1" hidden="1" outlineLevel="1">
      <c r="A109" s="47" t="s">
        <v>3381</v>
      </c>
      <c r="B109" s="47" t="s">
        <v>3382</v>
      </c>
      <c r="C109" s="47">
        <v>11.25</v>
      </c>
      <c r="D109" s="67">
        <f>C109*Курс1*1.02</f>
        <v>1032.75</v>
      </c>
      <c r="E109" s="48">
        <v>15.06897</v>
      </c>
      <c r="F109" s="49">
        <f>E109*Курс1*1.02</f>
        <v>1383.3314460000001</v>
      </c>
    </row>
    <row r="110" spans="1:6" s="46" customFormat="1" ht="12.75" customHeight="1" hidden="1" outlineLevel="1">
      <c r="A110" s="47" t="s">
        <v>3383</v>
      </c>
      <c r="B110" s="47" t="s">
        <v>3384</v>
      </c>
      <c r="C110" s="47">
        <v>11.31</v>
      </c>
      <c r="D110" s="67">
        <f>C110*Курс1*1.02</f>
        <v>1038.258</v>
      </c>
      <c r="E110" s="48">
        <v>15.152686499999998</v>
      </c>
      <c r="F110" s="49">
        <f>E110*Курс1*1.02</f>
        <v>1391.0166206999997</v>
      </c>
    </row>
    <row r="111" spans="1:6" s="46" customFormat="1" ht="12.75" customHeight="1" collapsed="1">
      <c r="A111" s="384" t="s">
        <v>1933</v>
      </c>
      <c r="B111" s="384"/>
      <c r="C111" s="384"/>
      <c r="D111" s="384"/>
      <c r="E111" s="384"/>
      <c r="F111" s="384"/>
    </row>
    <row r="112" spans="1:6" s="46" customFormat="1" ht="12.75" customHeight="1" hidden="1" outlineLevel="1">
      <c r="A112" s="47" t="s">
        <v>3373</v>
      </c>
      <c r="B112" s="47" t="s">
        <v>3374</v>
      </c>
      <c r="C112" s="47">
        <v>27.49</v>
      </c>
      <c r="D112" s="67">
        <f>C112*Курс1*1.02</f>
        <v>2523.582</v>
      </c>
      <c r="E112" s="48">
        <v>36.83526</v>
      </c>
      <c r="F112" s="49">
        <f>E112*Курс1*1.02</f>
        <v>3381.4768679999997</v>
      </c>
    </row>
    <row r="113" spans="1:6" s="46" customFormat="1" ht="12.75" customHeight="1" hidden="1" outlineLevel="1">
      <c r="A113" s="47" t="s">
        <v>3375</v>
      </c>
      <c r="B113" s="47" t="s">
        <v>3376</v>
      </c>
      <c r="C113" s="47">
        <v>20.04</v>
      </c>
      <c r="D113" s="67">
        <f>C113*Курс1*1.02</f>
        <v>1839.672</v>
      </c>
      <c r="E113" s="48">
        <v>26.8562532</v>
      </c>
      <c r="F113" s="49">
        <f>E113*Курс1*1.02</f>
        <v>2465.40404376</v>
      </c>
    </row>
    <row r="114" spans="1:6" s="46" customFormat="1" ht="12.75" customHeight="1" collapsed="1">
      <c r="A114" s="388" t="s">
        <v>103</v>
      </c>
      <c r="B114" s="388"/>
      <c r="C114" s="388"/>
      <c r="D114" s="388"/>
      <c r="E114" s="388"/>
      <c r="F114" s="388"/>
    </row>
    <row r="115" spans="1:6" s="46" customFormat="1" ht="12.75" customHeight="1" hidden="1" outlineLevel="1">
      <c r="A115" s="47" t="s">
        <v>3367</v>
      </c>
      <c r="B115" s="47" t="s">
        <v>3368</v>
      </c>
      <c r="C115" s="127"/>
      <c r="D115" s="67">
        <v>4125</v>
      </c>
      <c r="E115" s="50"/>
      <c r="F115" s="49">
        <v>5527.5</v>
      </c>
    </row>
    <row r="116" spans="1:6" s="46" customFormat="1" ht="12.75" customHeight="1" collapsed="1">
      <c r="A116" s="384" t="s">
        <v>3436</v>
      </c>
      <c r="B116" s="384"/>
      <c r="C116" s="384"/>
      <c r="D116" s="384"/>
      <c r="E116" s="384"/>
      <c r="F116" s="384"/>
    </row>
    <row r="117" spans="1:6" s="46" customFormat="1" ht="12.75" customHeight="1" hidden="1" outlineLevel="1">
      <c r="A117" s="47" t="s">
        <v>3437</v>
      </c>
      <c r="B117" s="262" t="s">
        <v>3438</v>
      </c>
      <c r="C117" s="128"/>
      <c r="D117" s="67">
        <v>2068</v>
      </c>
      <c r="E117" s="50"/>
      <c r="F117" s="49">
        <v>2771.1200000000003</v>
      </c>
    </row>
    <row r="118" spans="1:6" s="46" customFormat="1" ht="12.75" customHeight="1" hidden="1" outlineLevel="1">
      <c r="A118" s="47" t="s">
        <v>3439</v>
      </c>
      <c r="B118" s="262" t="s">
        <v>3440</v>
      </c>
      <c r="C118" s="128"/>
      <c r="D118" s="67">
        <v>1244</v>
      </c>
      <c r="E118" s="50"/>
      <c r="F118" s="49">
        <v>1666.96</v>
      </c>
    </row>
    <row r="119" spans="1:6" s="46" customFormat="1" ht="12.75" customHeight="1" hidden="1" outlineLevel="1">
      <c r="A119" s="47" t="s">
        <v>3441</v>
      </c>
      <c r="B119" s="262" t="s">
        <v>3442</v>
      </c>
      <c r="C119" s="128"/>
      <c r="D119" s="67">
        <v>2054</v>
      </c>
      <c r="E119" s="50"/>
      <c r="F119" s="49">
        <v>2752.36</v>
      </c>
    </row>
    <row r="120" spans="1:6" s="46" customFormat="1" ht="12.75" customHeight="1" hidden="1" outlineLevel="1">
      <c r="A120" s="47" t="s">
        <v>3443</v>
      </c>
      <c r="B120" s="262" t="s">
        <v>3444</v>
      </c>
      <c r="C120" s="128"/>
      <c r="D120" s="67">
        <v>1468</v>
      </c>
      <c r="E120" s="50"/>
      <c r="F120" s="49">
        <v>1967.1200000000001</v>
      </c>
    </row>
    <row r="121" spans="1:6" s="46" customFormat="1" ht="12.75" customHeight="1" hidden="1" outlineLevel="1">
      <c r="A121" s="47" t="s">
        <v>3445</v>
      </c>
      <c r="B121" s="262" t="s">
        <v>3446</v>
      </c>
      <c r="C121" s="128"/>
      <c r="D121" s="67">
        <v>882</v>
      </c>
      <c r="E121" s="50"/>
      <c r="F121" s="49">
        <v>1181.88</v>
      </c>
    </row>
    <row r="122" spans="1:6" s="46" customFormat="1" ht="12.75" customHeight="1" hidden="1" outlineLevel="1">
      <c r="A122" s="47" t="s">
        <v>3447</v>
      </c>
      <c r="B122" s="262" t="s">
        <v>3448</v>
      </c>
      <c r="C122" s="128"/>
      <c r="D122" s="67">
        <v>1496</v>
      </c>
      <c r="E122" s="50"/>
      <c r="F122" s="49">
        <v>2004.64</v>
      </c>
    </row>
    <row r="123" spans="1:6" s="46" customFormat="1" ht="12.75" customHeight="1" hidden="1" outlineLevel="1">
      <c r="A123" s="47" t="s">
        <v>3449</v>
      </c>
      <c r="B123" s="262" t="s">
        <v>3450</v>
      </c>
      <c r="C123" s="128"/>
      <c r="D123" s="67">
        <v>1070</v>
      </c>
      <c r="E123" s="50"/>
      <c r="F123" s="49">
        <v>1433.8000000000002</v>
      </c>
    </row>
    <row r="124" spans="1:6" s="46" customFormat="1" ht="12.75" customHeight="1" hidden="1" outlineLevel="1">
      <c r="A124" s="47" t="s">
        <v>3451</v>
      </c>
      <c r="B124" s="262" t="s">
        <v>3452</v>
      </c>
      <c r="C124" s="128"/>
      <c r="D124" s="67">
        <v>642</v>
      </c>
      <c r="E124" s="50"/>
      <c r="F124" s="49">
        <v>860.2800000000001</v>
      </c>
    </row>
    <row r="125" spans="1:6" s="46" customFormat="1" ht="12.75" customHeight="1" hidden="1" outlineLevel="1">
      <c r="A125" s="47" t="s">
        <v>3453</v>
      </c>
      <c r="B125" s="262" t="s">
        <v>3454</v>
      </c>
      <c r="C125" s="128"/>
      <c r="D125" s="67">
        <v>1218</v>
      </c>
      <c r="E125" s="50"/>
      <c r="F125" s="49">
        <v>1632.1200000000001</v>
      </c>
    </row>
    <row r="126" spans="1:6" s="46" customFormat="1" ht="12.75" customHeight="1" hidden="1" outlineLevel="1">
      <c r="A126" s="47" t="s">
        <v>3455</v>
      </c>
      <c r="B126" s="262" t="s">
        <v>3456</v>
      </c>
      <c r="C126" s="128"/>
      <c r="D126" s="67">
        <v>1038</v>
      </c>
      <c r="E126" s="50"/>
      <c r="F126" s="49">
        <v>1390.92</v>
      </c>
    </row>
    <row r="127" spans="1:6" s="46" customFormat="1" ht="12.75" customHeight="1" hidden="1" outlineLevel="1">
      <c r="A127" s="47" t="s">
        <v>3457</v>
      </c>
      <c r="B127" s="262" t="s">
        <v>3458</v>
      </c>
      <c r="C127" s="128"/>
      <c r="D127" s="67">
        <v>660</v>
      </c>
      <c r="E127" s="50"/>
      <c r="F127" s="49">
        <v>884.4000000000001</v>
      </c>
    </row>
    <row r="128" spans="1:6" s="46" customFormat="1" ht="12.75" customHeight="1" hidden="1" outlineLevel="1">
      <c r="A128" s="47" t="s">
        <v>3459</v>
      </c>
      <c r="B128" s="262" t="s">
        <v>3460</v>
      </c>
      <c r="C128" s="128"/>
      <c r="D128" s="67">
        <v>470</v>
      </c>
      <c r="E128" s="50"/>
      <c r="F128" s="49">
        <v>629.8000000000001</v>
      </c>
    </row>
    <row r="129" spans="1:6" s="46" customFormat="1" ht="12.75" customHeight="1" collapsed="1">
      <c r="A129" s="384" t="s">
        <v>818</v>
      </c>
      <c r="B129" s="384"/>
      <c r="C129" s="384"/>
      <c r="D129" s="384"/>
      <c r="E129" s="384"/>
      <c r="F129" s="384"/>
    </row>
    <row r="130" spans="1:6" ht="12.75" customHeight="1" hidden="1" outlineLevel="1">
      <c r="A130" s="16" t="s">
        <v>3461</v>
      </c>
      <c r="B130" s="260" t="s">
        <v>3462</v>
      </c>
      <c r="C130" s="43"/>
      <c r="D130" s="35">
        <v>2068</v>
      </c>
      <c r="E130" s="21"/>
      <c r="F130" s="36">
        <v>2771.1200000000003</v>
      </c>
    </row>
    <row r="131" spans="1:6" ht="12.75" customHeight="1" hidden="1" outlineLevel="1">
      <c r="A131" s="16" t="s">
        <v>3463</v>
      </c>
      <c r="B131" s="260" t="s">
        <v>3464</v>
      </c>
      <c r="C131" s="43"/>
      <c r="D131" s="35">
        <v>1244</v>
      </c>
      <c r="E131" s="21"/>
      <c r="F131" s="36">
        <v>1666.96</v>
      </c>
    </row>
    <row r="132" spans="1:6" ht="12.75" customHeight="1" hidden="1" outlineLevel="1">
      <c r="A132" s="16" t="s">
        <v>3465</v>
      </c>
      <c r="B132" s="260" t="s">
        <v>3466</v>
      </c>
      <c r="C132" s="43"/>
      <c r="D132" s="35">
        <v>2054</v>
      </c>
      <c r="E132" s="21"/>
      <c r="F132" s="36">
        <v>2752.36</v>
      </c>
    </row>
    <row r="133" spans="1:6" ht="12.75" customHeight="1" hidden="1" outlineLevel="1">
      <c r="A133" s="16" t="s">
        <v>3467</v>
      </c>
      <c r="B133" s="260" t="s">
        <v>3468</v>
      </c>
      <c r="C133" s="43"/>
      <c r="D133" s="35">
        <v>1468</v>
      </c>
      <c r="E133" s="21"/>
      <c r="F133" s="36">
        <v>1967.1200000000001</v>
      </c>
    </row>
    <row r="134" spans="1:6" ht="12.75" customHeight="1" hidden="1" outlineLevel="1">
      <c r="A134" s="16" t="s">
        <v>3469</v>
      </c>
      <c r="B134" s="260" t="s">
        <v>3470</v>
      </c>
      <c r="C134" s="43"/>
      <c r="D134" s="35">
        <v>882</v>
      </c>
      <c r="E134" s="21"/>
      <c r="F134" s="36">
        <v>1181.88</v>
      </c>
    </row>
    <row r="135" spans="1:6" ht="12.75" customHeight="1" hidden="1" outlineLevel="1">
      <c r="A135" s="16" t="s">
        <v>3471</v>
      </c>
      <c r="B135" s="260" t="s">
        <v>3472</v>
      </c>
      <c r="C135" s="43"/>
      <c r="D135" s="35">
        <v>1496</v>
      </c>
      <c r="E135" s="21"/>
      <c r="F135" s="36">
        <v>2004.64</v>
      </c>
    </row>
    <row r="136" spans="1:6" ht="12.75" customHeight="1" hidden="1" outlineLevel="1">
      <c r="A136" s="16" t="s">
        <v>3473</v>
      </c>
      <c r="B136" s="260" t="s">
        <v>3474</v>
      </c>
      <c r="C136" s="43"/>
      <c r="D136" s="35">
        <v>1070</v>
      </c>
      <c r="E136" s="21"/>
      <c r="F136" s="36">
        <v>1433.8000000000002</v>
      </c>
    </row>
    <row r="137" spans="1:6" ht="12.75" customHeight="1" hidden="1" outlineLevel="1">
      <c r="A137" s="16" t="s">
        <v>3475</v>
      </c>
      <c r="B137" s="260" t="s">
        <v>3476</v>
      </c>
      <c r="C137" s="43"/>
      <c r="D137" s="35">
        <v>642</v>
      </c>
      <c r="E137" s="21"/>
      <c r="F137" s="36">
        <v>860.2800000000001</v>
      </c>
    </row>
    <row r="138" spans="1:6" ht="12.75" customHeight="1" hidden="1" outlineLevel="1">
      <c r="A138" s="16" t="s">
        <v>3477</v>
      </c>
      <c r="B138" s="260" t="s">
        <v>3478</v>
      </c>
      <c r="C138" s="43"/>
      <c r="D138" s="35">
        <v>1218</v>
      </c>
      <c r="E138" s="21"/>
      <c r="F138" s="36">
        <v>1632.1200000000001</v>
      </c>
    </row>
    <row r="139" spans="1:6" ht="12.75" customHeight="1" hidden="1" outlineLevel="1">
      <c r="A139" s="16" t="s">
        <v>3479</v>
      </c>
      <c r="B139" s="260" t="s">
        <v>3480</v>
      </c>
      <c r="C139" s="43"/>
      <c r="D139" s="35">
        <v>1038</v>
      </c>
      <c r="E139" s="21"/>
      <c r="F139" s="36">
        <v>1390.92</v>
      </c>
    </row>
    <row r="140" spans="1:6" ht="12.75" customHeight="1" hidden="1" outlineLevel="1">
      <c r="A140" s="16" t="s">
        <v>3481</v>
      </c>
      <c r="B140" s="260" t="s">
        <v>3482</v>
      </c>
      <c r="C140" s="43"/>
      <c r="D140" s="35">
        <v>660</v>
      </c>
      <c r="E140" s="21"/>
      <c r="F140" s="36">
        <v>884.4000000000001</v>
      </c>
    </row>
    <row r="141" spans="1:6" ht="12.75" customHeight="1" hidden="1" outlineLevel="1">
      <c r="A141" s="16" t="s">
        <v>3483</v>
      </c>
      <c r="B141" s="260" t="s">
        <v>3484</v>
      </c>
      <c r="C141" s="43"/>
      <c r="D141" s="35">
        <v>470</v>
      </c>
      <c r="E141" s="21"/>
      <c r="F141" s="36">
        <v>629.8000000000001</v>
      </c>
    </row>
    <row r="142" ht="12.75" customHeight="1" collapsed="1"/>
    <row r="143" ht="12.75" customHeight="1">
      <c r="A143" s="39" t="s">
        <v>3601</v>
      </c>
    </row>
    <row r="144" ht="12.75" customHeight="1">
      <c r="A144" s="22" t="s">
        <v>603</v>
      </c>
    </row>
    <row r="145" ht="12.75" customHeight="1">
      <c r="A145" s="22" t="s">
        <v>185</v>
      </c>
    </row>
    <row r="146" ht="12.75" customHeight="1">
      <c r="A146" s="22" t="s">
        <v>187</v>
      </c>
    </row>
    <row r="147" ht="12.75" customHeight="1">
      <c r="A147" s="22" t="s">
        <v>188</v>
      </c>
    </row>
    <row r="148" ht="12.75" customHeight="1">
      <c r="A148" s="22"/>
    </row>
    <row r="149" ht="12.75" customHeight="1">
      <c r="A149" s="23" t="s">
        <v>3674</v>
      </c>
    </row>
    <row r="150" ht="12.75" customHeight="1">
      <c r="A150" s="23" t="s">
        <v>3599</v>
      </c>
    </row>
    <row r="151" ht="12.75" customHeight="1">
      <c r="A151" s="23" t="s">
        <v>3600</v>
      </c>
    </row>
    <row r="152" ht="12.75" customHeight="1">
      <c r="A152" s="23"/>
    </row>
  </sheetData>
  <sheetProtection/>
  <mergeCells count="18">
    <mergeCell ref="A106:F106"/>
    <mergeCell ref="A111:F111"/>
    <mergeCell ref="A116:F116"/>
    <mergeCell ref="A129:F129"/>
    <mergeCell ref="A114:F114"/>
    <mergeCell ref="A67:F67"/>
    <mergeCell ref="A74:F74"/>
    <mergeCell ref="A81:F81"/>
    <mergeCell ref="A94:F94"/>
    <mergeCell ref="A101:F101"/>
    <mergeCell ref="D6:E6"/>
    <mergeCell ref="A4:E4"/>
    <mergeCell ref="A103:F103"/>
    <mergeCell ref="A38:F38"/>
    <mergeCell ref="A9:F9"/>
    <mergeCell ref="A51:F51"/>
    <mergeCell ref="A58:F58"/>
    <mergeCell ref="A65:F65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72" sqref="C72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5" width="18.7109375" style="1" customWidth="1"/>
    <col min="6" max="6" width="18.7109375" style="37" customWidth="1"/>
    <col min="7" max="9" width="9.421875" style="1" customWidth="1"/>
    <col min="10" max="16384" width="9.140625" style="1" customWidth="1"/>
  </cols>
  <sheetData>
    <row r="1" spans="1:7" ht="19.5" customHeight="1">
      <c r="A1" s="4"/>
      <c r="B1" s="5"/>
      <c r="C1" s="5"/>
      <c r="D1" s="5"/>
      <c r="E1" s="25"/>
      <c r="F1" s="31" t="s">
        <v>3077</v>
      </c>
      <c r="G1" s="6"/>
    </row>
    <row r="2" spans="1:7" ht="19.5" customHeight="1">
      <c r="A2" s="7"/>
      <c r="B2" s="8"/>
      <c r="C2" s="8"/>
      <c r="D2" s="8"/>
      <c r="E2" s="26"/>
      <c r="F2" s="32" t="s">
        <v>3075</v>
      </c>
      <c r="G2" s="6"/>
    </row>
    <row r="3" spans="1:7" ht="19.5" customHeight="1">
      <c r="A3" s="4"/>
      <c r="B3" s="8"/>
      <c r="C3" s="8"/>
      <c r="D3" s="8"/>
      <c r="E3" s="26"/>
      <c r="F3" s="32" t="s">
        <v>3076</v>
      </c>
      <c r="G3" s="10"/>
    </row>
    <row r="4" spans="1:7" ht="30" customHeight="1">
      <c r="A4" s="386" t="s">
        <v>3642</v>
      </c>
      <c r="B4" s="387"/>
      <c r="C4" s="387"/>
      <c r="D4" s="387"/>
      <c r="E4" s="387"/>
      <c r="F4" s="321" t="s">
        <v>3731</v>
      </c>
      <c r="G4" s="10"/>
    </row>
    <row r="5" spans="5:7" ht="12.75" customHeight="1">
      <c r="E5" s="11"/>
      <c r="F5" s="44"/>
      <c r="G5" s="10"/>
    </row>
    <row r="6" spans="1:6" ht="30" customHeight="1">
      <c r="A6" s="323" t="s">
        <v>3774</v>
      </c>
      <c r="B6" s="28"/>
      <c r="C6" s="28"/>
      <c r="D6" s="394" t="s">
        <v>3596</v>
      </c>
      <c r="E6" s="394"/>
      <c r="F6" s="326">
        <v>90</v>
      </c>
    </row>
    <row r="7" spans="1:6" ht="12.75" customHeight="1">
      <c r="A7" s="42"/>
      <c r="B7" s="42"/>
      <c r="C7" s="42"/>
      <c r="D7" s="42"/>
      <c r="E7" s="42"/>
      <c r="F7" s="45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129" t="s">
        <v>3485</v>
      </c>
      <c r="B9" s="130"/>
      <c r="C9" s="130"/>
      <c r="D9" s="130"/>
      <c r="E9" s="130"/>
      <c r="F9" s="131"/>
    </row>
    <row r="10" spans="1:6" ht="12.75" customHeight="1" hidden="1" outlineLevel="1">
      <c r="A10" s="16" t="s">
        <v>3486</v>
      </c>
      <c r="B10" s="16" t="s">
        <v>3487</v>
      </c>
      <c r="C10" s="16">
        <v>17.7</v>
      </c>
      <c r="D10" s="35">
        <f>C10*Курс2*1.02</f>
        <v>1624.8600000000001</v>
      </c>
      <c r="E10" s="18">
        <v>23.717770859999998</v>
      </c>
      <c r="F10" s="35">
        <f>E10*Курс2*1.02</f>
        <v>2177.2913649479997</v>
      </c>
    </row>
    <row r="11" spans="1:6" ht="12.75" customHeight="1" hidden="1" outlineLevel="1">
      <c r="A11" s="16" t="s">
        <v>3488</v>
      </c>
      <c r="B11" s="16" t="s">
        <v>3489</v>
      </c>
      <c r="C11" s="16">
        <v>19.1</v>
      </c>
      <c r="D11" s="35">
        <f>C11*Курс2*1.02</f>
        <v>1753.3800000000003</v>
      </c>
      <c r="E11" s="18">
        <v>25.592823480000003</v>
      </c>
      <c r="F11" s="35">
        <f>E11*Курс2*1.02</f>
        <v>2349.4211954640004</v>
      </c>
    </row>
    <row r="12" spans="1:6" ht="12.75" customHeight="1" hidden="1" outlineLevel="1">
      <c r="A12" s="247" t="s">
        <v>3739</v>
      </c>
      <c r="B12" s="248" t="s">
        <v>3682</v>
      </c>
      <c r="C12" s="248">
        <v>15.22</v>
      </c>
      <c r="D12" s="35">
        <f>C12*Курс2*1.02</f>
        <v>1397.196</v>
      </c>
      <c r="E12" s="249">
        <v>20.25</v>
      </c>
      <c r="F12" s="35">
        <f>E12*Курс2*1.02</f>
        <v>1858.95</v>
      </c>
    </row>
    <row r="13" spans="1:6" ht="12.75" customHeight="1" collapsed="1">
      <c r="A13" s="391" t="s">
        <v>3490</v>
      </c>
      <c r="B13" s="392"/>
      <c r="C13" s="392"/>
      <c r="D13" s="392"/>
      <c r="E13" s="392"/>
      <c r="F13" s="393"/>
    </row>
    <row r="14" spans="1:6" ht="12.75" customHeight="1" hidden="1" outlineLevel="1">
      <c r="A14" s="16" t="s">
        <v>3491</v>
      </c>
      <c r="B14" s="16" t="s">
        <v>3492</v>
      </c>
      <c r="C14" s="16">
        <v>51.75</v>
      </c>
      <c r="D14" s="35">
        <f>C14*Курс2*1.02</f>
        <v>4750.65</v>
      </c>
      <c r="E14" s="18">
        <v>69.34405127999999</v>
      </c>
      <c r="F14" s="35">
        <f>E14*Курс2*1.02</f>
        <v>6365.783907503998</v>
      </c>
    </row>
    <row r="15" spans="1:6" ht="12.75" customHeight="1" collapsed="1">
      <c r="A15" s="391" t="s">
        <v>3495</v>
      </c>
      <c r="B15" s="392"/>
      <c r="C15" s="392"/>
      <c r="D15" s="392"/>
      <c r="E15" s="392"/>
      <c r="F15" s="393"/>
    </row>
    <row r="16" spans="1:6" ht="12.75" customHeight="1" hidden="1" outlineLevel="1">
      <c r="A16" s="16" t="s">
        <v>3493</v>
      </c>
      <c r="B16" s="16" t="s">
        <v>3494</v>
      </c>
      <c r="C16" s="16">
        <v>2.58</v>
      </c>
      <c r="D16" s="35">
        <f>C16*Курс2*1.02</f>
        <v>236.84400000000002</v>
      </c>
      <c r="E16" s="18">
        <v>3.4540443</v>
      </c>
      <c r="F16" s="35">
        <f>E16*Курс2*1.02</f>
        <v>317.08126674</v>
      </c>
    </row>
    <row r="17" spans="1:6" ht="12.75" customHeight="1" collapsed="1">
      <c r="A17" s="395" t="s">
        <v>3496</v>
      </c>
      <c r="B17" s="396"/>
      <c r="C17" s="396"/>
      <c r="D17" s="396"/>
      <c r="E17" s="396"/>
      <c r="F17" s="132"/>
    </row>
    <row r="18" spans="1:6" ht="12.75" customHeight="1" hidden="1" outlineLevel="1">
      <c r="A18" s="16" t="s">
        <v>3497</v>
      </c>
      <c r="B18" s="16" t="s">
        <v>3660</v>
      </c>
      <c r="C18" s="16">
        <v>0.07</v>
      </c>
      <c r="D18" s="35">
        <f>C18*Курс2*1.02</f>
        <v>6.426000000000001</v>
      </c>
      <c r="E18" s="18">
        <v>0.09868698000000001</v>
      </c>
      <c r="F18" s="35">
        <f>E18*Курс2*1.02</f>
        <v>9.059464764000001</v>
      </c>
    </row>
    <row r="19" spans="1:6" ht="12.75" customHeight="1" hidden="1" outlineLevel="1">
      <c r="A19" s="16" t="s">
        <v>3498</v>
      </c>
      <c r="B19" s="16" t="s">
        <v>3661</v>
      </c>
      <c r="C19" s="16">
        <v>2.04</v>
      </c>
      <c r="D19" s="35">
        <f>C19*Курс2*1.02</f>
        <v>187.272</v>
      </c>
      <c r="E19" s="18">
        <v>2.7303397799999995</v>
      </c>
      <c r="F19" s="35">
        <f>E19*Курс2*1.02</f>
        <v>250.64519180399998</v>
      </c>
    </row>
    <row r="20" spans="1:6" ht="12.75" customHeight="1" hidden="1" outlineLevel="1">
      <c r="A20" s="16" t="s">
        <v>3065</v>
      </c>
      <c r="B20" s="16" t="s">
        <v>3659</v>
      </c>
      <c r="C20" s="16">
        <v>0.71</v>
      </c>
      <c r="D20" s="35">
        <f>C20*Курс2*1.02</f>
        <v>65.178</v>
      </c>
      <c r="E20" s="18">
        <v>0.9539741399999999</v>
      </c>
      <c r="F20" s="35">
        <f>E20*Курс2*1.02</f>
        <v>87.57482605199999</v>
      </c>
    </row>
    <row r="21" spans="1:6" ht="12.75" customHeight="1" collapsed="1">
      <c r="A21" s="391" t="s">
        <v>3499</v>
      </c>
      <c r="B21" s="392"/>
      <c r="C21" s="392"/>
      <c r="D21" s="392"/>
      <c r="E21" s="392"/>
      <c r="F21" s="393"/>
    </row>
    <row r="22" spans="1:6" ht="12.75" customHeight="1" hidden="1" outlineLevel="1">
      <c r="A22" s="16" t="s">
        <v>3500</v>
      </c>
      <c r="B22" s="16" t="s">
        <v>3662</v>
      </c>
      <c r="C22" s="16">
        <v>55.97</v>
      </c>
      <c r="D22" s="35">
        <f>C22*Курс2*1.02</f>
        <v>5138.046</v>
      </c>
      <c r="E22" s="18">
        <v>75</v>
      </c>
      <c r="F22" s="35">
        <f>E22*Курс2*1.02</f>
        <v>6885</v>
      </c>
    </row>
    <row r="23" spans="1:6" ht="12.75" customHeight="1" hidden="1" outlineLevel="1">
      <c r="A23" s="16" t="s">
        <v>3663</v>
      </c>
      <c r="B23" s="16" t="s">
        <v>3664</v>
      </c>
      <c r="C23" s="16">
        <v>56</v>
      </c>
      <c r="D23" s="35">
        <f>C23*Курс2*1.02</f>
        <v>5140.8</v>
      </c>
      <c r="E23" s="18">
        <v>75.27</v>
      </c>
      <c r="F23" s="35">
        <f>E23*Курс2*1.02</f>
        <v>6909.785999999999</v>
      </c>
    </row>
    <row r="24" spans="1:6" ht="12.75" customHeight="1" collapsed="1">
      <c r="A24" s="129" t="s">
        <v>3501</v>
      </c>
      <c r="B24" s="130"/>
      <c r="C24" s="130"/>
      <c r="D24" s="130"/>
      <c r="E24" s="130"/>
      <c r="F24" s="131"/>
    </row>
    <row r="25" spans="1:6" ht="12.75" customHeight="1" hidden="1" outlineLevel="1">
      <c r="A25" s="16" t="s">
        <v>3502</v>
      </c>
      <c r="B25" s="260" t="s">
        <v>3503</v>
      </c>
      <c r="C25" s="258"/>
      <c r="D25" s="35">
        <v>3254</v>
      </c>
      <c r="E25" s="43"/>
      <c r="F25" s="35">
        <v>4360</v>
      </c>
    </row>
    <row r="26" spans="1:6" ht="12.75" customHeight="1" hidden="1" outlineLevel="1">
      <c r="A26" s="16" t="s">
        <v>3504</v>
      </c>
      <c r="B26" s="260" t="s">
        <v>3505</v>
      </c>
      <c r="C26" s="43"/>
      <c r="D26" s="35">
        <v>2366</v>
      </c>
      <c r="E26" s="43"/>
      <c r="F26" s="35">
        <v>3170</v>
      </c>
    </row>
    <row r="27" spans="1:6" ht="12.75" customHeight="1" hidden="1" outlineLevel="1">
      <c r="A27" s="16" t="s">
        <v>3506</v>
      </c>
      <c r="B27" s="260" t="s">
        <v>3507</v>
      </c>
      <c r="C27" s="43"/>
      <c r="D27" s="35">
        <v>2382</v>
      </c>
      <c r="E27" s="43"/>
      <c r="F27" s="35">
        <v>3192</v>
      </c>
    </row>
    <row r="28" spans="1:6" ht="12.75" customHeight="1" hidden="1" outlineLevel="1">
      <c r="A28" s="16" t="s">
        <v>3508</v>
      </c>
      <c r="B28" s="260" t="s">
        <v>3509</v>
      </c>
      <c r="C28" s="43"/>
      <c r="D28" s="35">
        <v>1730</v>
      </c>
      <c r="E28" s="43"/>
      <c r="F28" s="35">
        <v>2318</v>
      </c>
    </row>
    <row r="29" spans="1:6" ht="12.75" customHeight="1" hidden="1" outlineLevel="1">
      <c r="A29" s="16" t="s">
        <v>3732</v>
      </c>
      <c r="B29" s="260" t="s">
        <v>3733</v>
      </c>
      <c r="C29" s="43"/>
      <c r="D29" s="35">
        <v>1080</v>
      </c>
      <c r="E29" s="43"/>
      <c r="F29" s="35">
        <v>1450</v>
      </c>
    </row>
    <row r="30" spans="1:6" ht="12.75" customHeight="1" hidden="1" outlineLevel="1">
      <c r="A30" s="16" t="s">
        <v>3510</v>
      </c>
      <c r="B30" s="260" t="s">
        <v>3511</v>
      </c>
      <c r="C30" s="43"/>
      <c r="D30" s="35">
        <v>1802</v>
      </c>
      <c r="E30" s="43"/>
      <c r="F30" s="35">
        <v>2415</v>
      </c>
    </row>
    <row r="31" spans="1:6" ht="12.75" customHeight="1" hidden="1" outlineLevel="1">
      <c r="A31" s="16" t="s">
        <v>3512</v>
      </c>
      <c r="B31" s="260" t="s">
        <v>3513</v>
      </c>
      <c r="C31" s="43"/>
      <c r="D31" s="35">
        <v>1308</v>
      </c>
      <c r="E31" s="43"/>
      <c r="F31" s="35">
        <v>1753</v>
      </c>
    </row>
    <row r="32" spans="1:6" ht="12.75" customHeight="1" hidden="1" outlineLevel="1">
      <c r="A32" s="16" t="s">
        <v>3734</v>
      </c>
      <c r="B32" s="260" t="s">
        <v>3735</v>
      </c>
      <c r="C32" s="43"/>
      <c r="D32" s="35">
        <v>810</v>
      </c>
      <c r="E32" s="43"/>
      <c r="F32" s="35">
        <v>1090</v>
      </c>
    </row>
    <row r="33" spans="1:6" ht="12.75" customHeight="1" hidden="1" outlineLevel="1">
      <c r="A33" s="16" t="s">
        <v>3514</v>
      </c>
      <c r="B33" s="260" t="s">
        <v>3515</v>
      </c>
      <c r="C33" s="43"/>
      <c r="D33" s="35">
        <v>1510</v>
      </c>
      <c r="E33" s="43"/>
      <c r="F33" s="35">
        <v>2023</v>
      </c>
    </row>
    <row r="34" spans="1:6" ht="12.75" customHeight="1" hidden="1" outlineLevel="1">
      <c r="A34" s="16" t="s">
        <v>3516</v>
      </c>
      <c r="B34" s="260" t="s">
        <v>3517</v>
      </c>
      <c r="C34" s="43"/>
      <c r="D34" s="35">
        <v>674</v>
      </c>
      <c r="E34" s="43"/>
      <c r="F34" s="35">
        <v>903</v>
      </c>
    </row>
    <row r="35" spans="1:6" ht="12.75" customHeight="1" collapsed="1">
      <c r="A35" s="129" t="s">
        <v>3683</v>
      </c>
      <c r="B35" s="130"/>
      <c r="C35" s="130"/>
      <c r="D35" s="130"/>
      <c r="E35" s="130"/>
      <c r="F35" s="131"/>
    </row>
    <row r="36" spans="1:6" ht="12.75" customHeight="1" hidden="1" outlineLevel="1">
      <c r="A36" s="247" t="s">
        <v>3518</v>
      </c>
      <c r="B36" s="263" t="s">
        <v>3519</v>
      </c>
      <c r="C36" s="43"/>
      <c r="D36" s="35">
        <v>3066</v>
      </c>
      <c r="E36" s="43"/>
      <c r="F36" s="35">
        <v>4108</v>
      </c>
    </row>
    <row r="37" spans="1:6" ht="12.75" customHeight="1" hidden="1" outlineLevel="1">
      <c r="A37" s="247" t="s">
        <v>3520</v>
      </c>
      <c r="B37" s="263" t="s">
        <v>3521</v>
      </c>
      <c r="C37" s="43"/>
      <c r="D37" s="35">
        <v>2228</v>
      </c>
      <c r="E37" s="43"/>
      <c r="F37" s="35">
        <v>2986</v>
      </c>
    </row>
    <row r="38" spans="1:6" ht="12.75" customHeight="1" hidden="1" outlineLevel="1">
      <c r="A38" s="247" t="s">
        <v>3522</v>
      </c>
      <c r="B38" s="263" t="s">
        <v>3523</v>
      </c>
      <c r="C38" s="43"/>
      <c r="D38" s="35">
        <v>2194</v>
      </c>
      <c r="E38" s="43"/>
      <c r="F38" s="35">
        <v>2940</v>
      </c>
    </row>
    <row r="39" spans="1:6" ht="12.75" customHeight="1" hidden="1" outlineLevel="1">
      <c r="A39" s="247" t="s">
        <v>3524</v>
      </c>
      <c r="B39" s="263" t="s">
        <v>3525</v>
      </c>
      <c r="C39" s="43"/>
      <c r="D39" s="35">
        <v>1594</v>
      </c>
      <c r="E39" s="43"/>
      <c r="F39" s="35">
        <v>2136</v>
      </c>
    </row>
    <row r="40" spans="1:6" ht="12.75" customHeight="1" hidden="1" outlineLevel="1">
      <c r="A40" s="247" t="s">
        <v>3684</v>
      </c>
      <c r="B40" s="263" t="s">
        <v>3685</v>
      </c>
      <c r="C40" s="43"/>
      <c r="D40" s="35">
        <v>990</v>
      </c>
      <c r="E40" s="43"/>
      <c r="F40" s="35">
        <v>1330</v>
      </c>
    </row>
    <row r="41" spans="1:6" ht="12.75" customHeight="1" hidden="1" outlineLevel="1">
      <c r="A41" s="247" t="s">
        <v>3526</v>
      </c>
      <c r="B41" s="263" t="s">
        <v>3527</v>
      </c>
      <c r="C41" s="43"/>
      <c r="D41" s="35">
        <v>1612</v>
      </c>
      <c r="E41" s="43"/>
      <c r="F41" s="35">
        <v>2160</v>
      </c>
    </row>
    <row r="42" spans="1:6" ht="12.75" customHeight="1" hidden="1" outlineLevel="1">
      <c r="A42" s="247" t="s">
        <v>3528</v>
      </c>
      <c r="B42" s="263" t="s">
        <v>3529</v>
      </c>
      <c r="C42" s="43"/>
      <c r="D42" s="35">
        <v>1170</v>
      </c>
      <c r="E42" s="43"/>
      <c r="F42" s="35">
        <v>1568</v>
      </c>
    </row>
    <row r="43" spans="1:6" ht="12.75" customHeight="1" hidden="1" outlineLevel="1">
      <c r="A43" s="247" t="s">
        <v>3686</v>
      </c>
      <c r="B43" s="263" t="s">
        <v>3687</v>
      </c>
      <c r="C43" s="43"/>
      <c r="D43" s="35">
        <v>730</v>
      </c>
      <c r="E43" s="43"/>
      <c r="F43" s="35">
        <v>980</v>
      </c>
    </row>
    <row r="44" spans="1:6" ht="12.75" customHeight="1" hidden="1" outlineLevel="1">
      <c r="A44" s="247" t="s">
        <v>3530</v>
      </c>
      <c r="B44" s="263" t="s">
        <v>3531</v>
      </c>
      <c r="C44" s="43"/>
      <c r="D44" s="35">
        <v>1322</v>
      </c>
      <c r="E44" s="43"/>
      <c r="F44" s="35">
        <v>1771</v>
      </c>
    </row>
    <row r="45" spans="1:6" ht="12.75" customHeight="1" hidden="1" outlineLevel="1">
      <c r="A45" s="247" t="s">
        <v>3532</v>
      </c>
      <c r="B45" s="263" t="s">
        <v>3688</v>
      </c>
      <c r="C45" s="43"/>
      <c r="D45" s="35">
        <v>536</v>
      </c>
      <c r="E45" s="43"/>
      <c r="F45" s="35">
        <v>718</v>
      </c>
    </row>
    <row r="46" ht="12.75" customHeight="1" collapsed="1"/>
    <row r="47" ht="12.75" customHeight="1">
      <c r="A47" s="23" t="s">
        <v>3674</v>
      </c>
    </row>
    <row r="48" ht="12.75" customHeight="1">
      <c r="A48" s="23" t="s">
        <v>3599</v>
      </c>
    </row>
    <row r="49" ht="12.75" customHeight="1">
      <c r="A49" s="23" t="s">
        <v>3600</v>
      </c>
    </row>
  </sheetData>
  <sheetProtection/>
  <mergeCells count="6">
    <mergeCell ref="A13:F13"/>
    <mergeCell ref="A15:F15"/>
    <mergeCell ref="A21:F21"/>
    <mergeCell ref="D6:E6"/>
    <mergeCell ref="A17:E17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orientation="portrait" paperSize="9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5" width="18.7109375" style="1" customWidth="1"/>
    <col min="6" max="6" width="18.7109375" style="37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3643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394" t="s">
        <v>3596</v>
      </c>
      <c r="E6" s="394"/>
      <c r="F6" s="326">
        <v>90</v>
      </c>
    </row>
    <row r="7" spans="5:6" ht="12.75" customHeight="1">
      <c r="E7" s="12"/>
      <c r="F7" s="34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133" t="s">
        <v>3533</v>
      </c>
      <c r="B9" s="134"/>
      <c r="C9" s="134"/>
      <c r="D9" s="134"/>
      <c r="E9" s="134"/>
      <c r="F9" s="135"/>
    </row>
    <row r="10" spans="1:6" ht="12.75" customHeight="1" hidden="1" outlineLevel="1">
      <c r="A10" s="16" t="s">
        <v>3539</v>
      </c>
      <c r="B10" s="16" t="s">
        <v>3540</v>
      </c>
      <c r="C10" s="16">
        <v>18.79</v>
      </c>
      <c r="D10" s="35">
        <f>C10*Курс3*1.02</f>
        <v>1724.922</v>
      </c>
      <c r="E10" s="18">
        <v>25.181923200000004</v>
      </c>
      <c r="F10" s="35">
        <f>E10*Курс3*1.02</f>
        <v>2311.7005497600003</v>
      </c>
    </row>
    <row r="11" spans="1:6" ht="12.75" customHeight="1" hidden="1" outlineLevel="1">
      <c r="A11" s="16" t="s">
        <v>3541</v>
      </c>
      <c r="B11" s="16" t="s">
        <v>3542</v>
      </c>
      <c r="C11" s="16">
        <v>22.11</v>
      </c>
      <c r="D11" s="35">
        <f>C11*Курс3*1.02</f>
        <v>2029.6979999999999</v>
      </c>
      <c r="E11" s="18">
        <v>29.625792000000004</v>
      </c>
      <c r="F11" s="35">
        <f>E11*Курс3*1.02</f>
        <v>2719.647705600001</v>
      </c>
    </row>
    <row r="12" spans="1:6" ht="12.75" customHeight="1" hidden="1" outlineLevel="1">
      <c r="A12" s="16" t="s">
        <v>3543</v>
      </c>
      <c r="B12" s="16" t="s">
        <v>3544</v>
      </c>
      <c r="C12" s="16">
        <v>13.24</v>
      </c>
      <c r="D12" s="35">
        <f>C12*Курс3*1.02</f>
        <v>1215.432</v>
      </c>
      <c r="E12" s="18">
        <v>17.7439584</v>
      </c>
      <c r="F12" s="35">
        <f>E12*Курс3*1.02</f>
        <v>1628.89538112</v>
      </c>
    </row>
    <row r="13" spans="1:6" ht="12.75" customHeight="1" hidden="1" outlineLevel="1">
      <c r="A13" s="16" t="s">
        <v>3545</v>
      </c>
      <c r="B13" s="16" t="s">
        <v>3546</v>
      </c>
      <c r="C13" s="16">
        <v>16.39</v>
      </c>
      <c r="D13" s="35">
        <f>C13*Курс3*1.02</f>
        <v>1504.602</v>
      </c>
      <c r="E13" s="18">
        <v>21.9672096</v>
      </c>
      <c r="F13" s="35">
        <f>E13*Курс3*1.02</f>
        <v>2016.5898412800002</v>
      </c>
    </row>
    <row r="14" spans="1:6" ht="12.75" customHeight="1" collapsed="1">
      <c r="A14" s="133" t="s">
        <v>3534</v>
      </c>
      <c r="B14" s="134"/>
      <c r="C14" s="134"/>
      <c r="D14" s="139"/>
      <c r="E14" s="134"/>
      <c r="F14" s="135"/>
    </row>
    <row r="15" spans="1:6" ht="12.75" customHeight="1" hidden="1" outlineLevel="1">
      <c r="A15" s="16" t="s">
        <v>3547</v>
      </c>
      <c r="B15" s="16" t="s">
        <v>3548</v>
      </c>
      <c r="C15" s="16">
        <v>34.2</v>
      </c>
      <c r="D15" s="35">
        <f>C15*Курс3*1.02</f>
        <v>3139.5600000000004</v>
      </c>
      <c r="E15" s="18">
        <v>45.8254272</v>
      </c>
      <c r="F15" s="35">
        <f>E15*Курс3*1.02</f>
        <v>4206.774216960001</v>
      </c>
    </row>
    <row r="16" spans="1:6" ht="12.75" customHeight="1" hidden="1" outlineLevel="1">
      <c r="A16" s="16" t="s">
        <v>3549</v>
      </c>
      <c r="B16" s="16" t="s">
        <v>3550</v>
      </c>
      <c r="C16" s="16">
        <v>28.6</v>
      </c>
      <c r="D16" s="35">
        <f>C16*Курс3*1.02</f>
        <v>2625.48</v>
      </c>
      <c r="E16" s="18">
        <v>38.3244288</v>
      </c>
      <c r="F16" s="35">
        <f>E16*Курс3*1.02</f>
        <v>3518.18256384</v>
      </c>
    </row>
    <row r="17" spans="1:6" ht="12.75" customHeight="1" hidden="1" outlineLevel="1">
      <c r="A17" s="16" t="s">
        <v>3551</v>
      </c>
      <c r="B17" s="16" t="s">
        <v>3552</v>
      </c>
      <c r="C17" s="16">
        <v>22.56</v>
      </c>
      <c r="D17" s="35">
        <f>C17*Курс3*1.02</f>
        <v>2071.008</v>
      </c>
      <c r="E17" s="18">
        <v>30.224611200000002</v>
      </c>
      <c r="F17" s="35">
        <f>E17*Курс3*1.02</f>
        <v>2774.6193081600004</v>
      </c>
    </row>
    <row r="18" spans="1:6" ht="12.75" customHeight="1" hidden="1" outlineLevel="1">
      <c r="A18" s="16" t="s">
        <v>3553</v>
      </c>
      <c r="B18" s="16" t="s">
        <v>3554</v>
      </c>
      <c r="C18" s="16">
        <v>17</v>
      </c>
      <c r="D18" s="35">
        <f>C18*Курс3*1.02</f>
        <v>1560.6000000000001</v>
      </c>
      <c r="E18" s="18">
        <v>22.786646400000002</v>
      </c>
      <c r="F18" s="35">
        <f>E18*Курс3*1.02</f>
        <v>2091.8141395200005</v>
      </c>
    </row>
    <row r="19" spans="1:6" ht="12.75" customHeight="1" collapsed="1">
      <c r="A19" s="133" t="s">
        <v>3535</v>
      </c>
      <c r="B19" s="134"/>
      <c r="C19" s="134"/>
      <c r="D19" s="139"/>
      <c r="E19" s="134"/>
      <c r="F19" s="135"/>
    </row>
    <row r="20" spans="1:6" ht="12.75" customHeight="1" hidden="1" outlineLevel="1">
      <c r="A20" s="16" t="s">
        <v>3555</v>
      </c>
      <c r="B20" s="16" t="s">
        <v>3556</v>
      </c>
      <c r="C20" s="16">
        <v>27.47</v>
      </c>
      <c r="D20" s="35">
        <f>C20*Курс3*1.02</f>
        <v>2521.7459999999996</v>
      </c>
      <c r="E20" s="18">
        <v>36.811622400000005</v>
      </c>
      <c r="F20" s="35">
        <f>E20*Курс3*1.02</f>
        <v>3379.30693632</v>
      </c>
    </row>
    <row r="21" spans="1:6" ht="12.75" customHeight="1" hidden="1" outlineLevel="1">
      <c r="A21" s="16" t="s">
        <v>3557</v>
      </c>
      <c r="B21" s="16" t="s">
        <v>3558</v>
      </c>
      <c r="C21" s="16">
        <v>21.94</v>
      </c>
      <c r="D21" s="35">
        <f>C21*Курс3*1.02</f>
        <v>2014.092</v>
      </c>
      <c r="E21" s="18">
        <v>29.405174400000003</v>
      </c>
      <c r="F21" s="35">
        <f>E21*Курс3*1.02</f>
        <v>2699.39500992</v>
      </c>
    </row>
    <row r="22" spans="1:6" ht="12.75" customHeight="1" hidden="1" outlineLevel="1">
      <c r="A22" s="16" t="s">
        <v>3559</v>
      </c>
      <c r="B22" s="16" t="s">
        <v>3560</v>
      </c>
      <c r="C22" s="16">
        <v>18.13</v>
      </c>
      <c r="D22" s="35">
        <f>C22*Курс3*1.02</f>
        <v>1664.3339999999998</v>
      </c>
      <c r="E22" s="18">
        <v>24.2994528</v>
      </c>
      <c r="F22" s="35">
        <f>E22*Курс3*1.02</f>
        <v>2230.6897670400003</v>
      </c>
    </row>
    <row r="23" spans="1:6" ht="12.75" customHeight="1" hidden="1" outlineLevel="1">
      <c r="A23" s="16" t="s">
        <v>3561</v>
      </c>
      <c r="B23" s="16" t="s">
        <v>3562</v>
      </c>
      <c r="C23" s="16">
        <v>12.54</v>
      </c>
      <c r="D23" s="35">
        <f>C23*Курс3*1.02</f>
        <v>1151.172</v>
      </c>
      <c r="E23" s="18">
        <v>16.7984544</v>
      </c>
      <c r="F23" s="35">
        <f>E23*Курс3*1.02</f>
        <v>1542.09811392</v>
      </c>
    </row>
    <row r="24" spans="1:6" ht="12.75" customHeight="1" collapsed="1">
      <c r="A24" s="136" t="s">
        <v>3536</v>
      </c>
      <c r="B24" s="137"/>
      <c r="C24" s="137"/>
      <c r="D24" s="139"/>
      <c r="E24" s="137"/>
      <c r="F24" s="138"/>
    </row>
    <row r="25" spans="1:6" ht="12.75" customHeight="1" hidden="1" outlineLevel="1">
      <c r="A25" s="16" t="s">
        <v>3563</v>
      </c>
      <c r="B25" s="16" t="s">
        <v>3564</v>
      </c>
      <c r="C25" s="16">
        <v>59.04</v>
      </c>
      <c r="D25" s="35">
        <f>C25*Курс3*1.02</f>
        <v>5419.872</v>
      </c>
      <c r="E25" s="18">
        <v>79.10716800000002</v>
      </c>
      <c r="F25" s="35">
        <f>E25*Курс3*1.02</f>
        <v>7262.038022400001</v>
      </c>
    </row>
    <row r="26" spans="1:6" ht="12.75" customHeight="1" hidden="1" outlineLevel="1">
      <c r="A26" s="16" t="s">
        <v>3565</v>
      </c>
      <c r="B26" s="16" t="s">
        <v>3566</v>
      </c>
      <c r="C26" s="16">
        <v>40.52</v>
      </c>
      <c r="D26" s="35">
        <f>C26*Курс3*1.02</f>
        <v>3719.7360000000003</v>
      </c>
      <c r="E26" s="18">
        <v>54.303446400000006</v>
      </c>
      <c r="F26" s="35">
        <f>E26*Курс3*1.02</f>
        <v>4985.0563795200005</v>
      </c>
    </row>
    <row r="27" spans="1:6" ht="12.75" customHeight="1" collapsed="1">
      <c r="A27" s="133" t="s">
        <v>3537</v>
      </c>
      <c r="B27" s="134"/>
      <c r="C27" s="134"/>
      <c r="D27" s="139"/>
      <c r="E27" s="134"/>
      <c r="F27" s="135"/>
    </row>
    <row r="28" spans="1:6" ht="12.75" customHeight="1" hidden="1" outlineLevel="1">
      <c r="A28" s="16" t="s">
        <v>3567</v>
      </c>
      <c r="B28" s="16" t="s">
        <v>3568</v>
      </c>
      <c r="C28" s="16">
        <v>3.72</v>
      </c>
      <c r="D28" s="35">
        <f>C28*Курс3*1.02</f>
        <v>341.49600000000004</v>
      </c>
      <c r="E28" s="18">
        <v>4.979654400000001</v>
      </c>
      <c r="F28" s="35">
        <f>E28*Курс3*1.02</f>
        <v>457.13227392000016</v>
      </c>
    </row>
    <row r="29" spans="1:6" ht="12.75" customHeight="1" collapsed="1">
      <c r="A29" s="133" t="s">
        <v>3496</v>
      </c>
      <c r="B29" s="134"/>
      <c r="C29" s="134"/>
      <c r="D29" s="139"/>
      <c r="E29" s="134"/>
      <c r="F29" s="135"/>
    </row>
    <row r="30" spans="1:6" ht="12.75" customHeight="1" hidden="1" outlineLevel="1">
      <c r="A30" s="16" t="s">
        <v>3569</v>
      </c>
      <c r="B30" s="16" t="s">
        <v>3570</v>
      </c>
      <c r="C30" s="16">
        <v>5.24</v>
      </c>
      <c r="D30" s="35">
        <f>C30*Курс3*1.02</f>
        <v>481.03200000000004</v>
      </c>
      <c r="E30" s="18">
        <v>7.0282464000000004</v>
      </c>
      <c r="F30" s="35">
        <f>E30*Курс3*1.02</f>
        <v>645.19301952</v>
      </c>
    </row>
    <row r="31" spans="1:6" ht="12.75" customHeight="1" hidden="1" outlineLevel="1">
      <c r="A31" s="16" t="s">
        <v>3571</v>
      </c>
      <c r="B31" s="16" t="s">
        <v>3572</v>
      </c>
      <c r="C31" s="16">
        <v>5.24</v>
      </c>
      <c r="D31" s="35">
        <f>C31*Курс3*1.02</f>
        <v>481.03200000000004</v>
      </c>
      <c r="E31" s="18">
        <v>7.0282464000000004</v>
      </c>
      <c r="F31" s="35">
        <f>E31*Курс3*1.02</f>
        <v>645.19301952</v>
      </c>
    </row>
    <row r="32" spans="1:6" ht="12.75" customHeight="1" hidden="1" outlineLevel="1">
      <c r="A32" s="16" t="s">
        <v>3573</v>
      </c>
      <c r="B32" s="16" t="s">
        <v>3574</v>
      </c>
      <c r="C32" s="16">
        <v>0.94</v>
      </c>
      <c r="D32" s="35">
        <f>C32*Курс3*1.02</f>
        <v>86.292</v>
      </c>
      <c r="E32" s="18">
        <v>1.260672</v>
      </c>
      <c r="F32" s="35">
        <f>E32*Курс3*1.02</f>
        <v>115.7296896</v>
      </c>
    </row>
    <row r="33" spans="1:6" ht="12.75" customHeight="1" hidden="1" outlineLevel="1">
      <c r="A33" s="16" t="s">
        <v>3575</v>
      </c>
      <c r="B33" s="16" t="s">
        <v>3576</v>
      </c>
      <c r="C33" s="16">
        <v>0.16</v>
      </c>
      <c r="D33" s="35">
        <f>C33*Курс3*1.02</f>
        <v>14.688</v>
      </c>
      <c r="E33" s="18">
        <v>0.22061760000000002</v>
      </c>
      <c r="F33" s="35">
        <f>E33*Курс3*1.02</f>
        <v>20.252695680000006</v>
      </c>
    </row>
    <row r="34" spans="1:6" ht="12.75" customHeight="1" collapsed="1">
      <c r="A34" s="133" t="s">
        <v>3538</v>
      </c>
      <c r="B34" s="134"/>
      <c r="C34" s="134"/>
      <c r="D34" s="139"/>
      <c r="E34" s="134"/>
      <c r="F34" s="135"/>
    </row>
    <row r="35" spans="1:6" ht="12.75" customHeight="1" hidden="1" outlineLevel="1">
      <c r="A35" s="16" t="s">
        <v>3577</v>
      </c>
      <c r="B35" s="16" t="s">
        <v>3578</v>
      </c>
      <c r="C35" s="16">
        <v>85.85</v>
      </c>
      <c r="D35" s="35">
        <f aca="true" t="shared" si="0" ref="D35:D43">C35*Курс3*1.02</f>
        <v>7881.029999999999</v>
      </c>
      <c r="E35" s="18">
        <v>115.03632000000002</v>
      </c>
      <c r="F35" s="35">
        <f aca="true" t="shared" si="1" ref="F35:F43">E35*Курс3*1.02</f>
        <v>10560.334176000002</v>
      </c>
    </row>
    <row r="36" spans="1:6" ht="12.75" customHeight="1" hidden="1" outlineLevel="1">
      <c r="A36" s="16" t="s">
        <v>3579</v>
      </c>
      <c r="B36" s="16" t="s">
        <v>3580</v>
      </c>
      <c r="C36" s="16">
        <v>111.48</v>
      </c>
      <c r="D36" s="35">
        <f t="shared" si="0"/>
        <v>10233.864000000001</v>
      </c>
      <c r="E36" s="18">
        <v>149.389632</v>
      </c>
      <c r="F36" s="35">
        <f t="shared" si="1"/>
        <v>13713.9682176</v>
      </c>
    </row>
    <row r="37" spans="1:6" ht="12.75" customHeight="1" hidden="1" outlineLevel="1">
      <c r="A37" s="16" t="s">
        <v>3581</v>
      </c>
      <c r="B37" s="16" t="s">
        <v>3582</v>
      </c>
      <c r="C37" s="16">
        <v>62.14</v>
      </c>
      <c r="D37" s="35">
        <f t="shared" si="0"/>
        <v>5704.452</v>
      </c>
      <c r="E37" s="18">
        <v>83.26738560000001</v>
      </c>
      <c r="F37" s="35">
        <f t="shared" si="1"/>
        <v>7643.945998080001</v>
      </c>
    </row>
    <row r="38" spans="1:6" ht="12.75" customHeight="1" hidden="1" outlineLevel="1">
      <c r="A38" s="16" t="s">
        <v>3583</v>
      </c>
      <c r="B38" s="16" t="s">
        <v>3584</v>
      </c>
      <c r="C38" s="16">
        <v>81.5</v>
      </c>
      <c r="D38" s="35">
        <f t="shared" si="0"/>
        <v>7481.7</v>
      </c>
      <c r="E38" s="18">
        <v>109.20571200000002</v>
      </c>
      <c r="F38" s="35">
        <f t="shared" si="1"/>
        <v>10025.084361600002</v>
      </c>
    </row>
    <row r="39" spans="1:6" ht="12.75" customHeight="1" hidden="1" outlineLevel="1">
      <c r="A39" s="16" t="s">
        <v>3585</v>
      </c>
      <c r="B39" s="16" t="s">
        <v>3586</v>
      </c>
      <c r="C39" s="16">
        <v>46.03</v>
      </c>
      <c r="D39" s="35">
        <f t="shared" si="0"/>
        <v>4225.554</v>
      </c>
      <c r="E39" s="18">
        <v>61.678377600000005</v>
      </c>
      <c r="F39" s="35">
        <f t="shared" si="1"/>
        <v>5662.07506368</v>
      </c>
    </row>
    <row r="40" spans="1:6" ht="12.75" customHeight="1" hidden="1" outlineLevel="1">
      <c r="A40" s="16" t="s">
        <v>3587</v>
      </c>
      <c r="B40" s="16" t="s">
        <v>3588</v>
      </c>
      <c r="C40" s="16">
        <v>60.09</v>
      </c>
      <c r="D40" s="35">
        <f t="shared" si="0"/>
        <v>5516.262000000001</v>
      </c>
      <c r="E40" s="18">
        <v>80.52542400000002</v>
      </c>
      <c r="F40" s="35">
        <f t="shared" si="1"/>
        <v>7392.233923200001</v>
      </c>
    </row>
    <row r="41" spans="1:6" ht="12.75" customHeight="1" hidden="1" outlineLevel="1">
      <c r="A41" s="16" t="s">
        <v>3589</v>
      </c>
      <c r="B41" s="16" t="s">
        <v>3590</v>
      </c>
      <c r="C41" s="16">
        <v>23.99</v>
      </c>
      <c r="D41" s="35">
        <f t="shared" si="0"/>
        <v>2202.282</v>
      </c>
      <c r="E41" s="18">
        <v>32.147135999999996</v>
      </c>
      <c r="F41" s="35">
        <f t="shared" si="1"/>
        <v>2951.1070847999995</v>
      </c>
    </row>
    <row r="42" spans="1:6" ht="12.75" customHeight="1" hidden="1" outlineLevel="1">
      <c r="A42" s="16" t="s">
        <v>3591</v>
      </c>
      <c r="B42" s="16" t="s">
        <v>3592</v>
      </c>
      <c r="C42" s="16">
        <v>30.81</v>
      </c>
      <c r="D42" s="35">
        <f t="shared" si="0"/>
        <v>2828.358</v>
      </c>
      <c r="E42" s="18">
        <v>41.287008</v>
      </c>
      <c r="F42" s="35">
        <f t="shared" si="1"/>
        <v>3790.1473344</v>
      </c>
    </row>
    <row r="43" spans="1:6" ht="12.75" customHeight="1" hidden="1" outlineLevel="1">
      <c r="A43" s="16" t="s">
        <v>3593</v>
      </c>
      <c r="B43" s="16" t="s">
        <v>3594</v>
      </c>
      <c r="C43" s="16">
        <v>354.28</v>
      </c>
      <c r="D43" s="35">
        <f t="shared" si="0"/>
        <v>32522.904</v>
      </c>
      <c r="E43" s="18">
        <v>474.73755840000007</v>
      </c>
      <c r="F43" s="35">
        <f t="shared" si="1"/>
        <v>43580.90786112</v>
      </c>
    </row>
    <row r="44" ht="12.75" customHeight="1" collapsed="1"/>
    <row r="45" ht="12.75" customHeight="1">
      <c r="A45" s="23" t="s">
        <v>3674</v>
      </c>
    </row>
    <row r="46" ht="12.75" customHeight="1">
      <c r="A46" s="23" t="s">
        <v>3599</v>
      </c>
    </row>
    <row r="47" ht="12.75" customHeight="1">
      <c r="A47" s="23" t="s">
        <v>3600</v>
      </c>
    </row>
    <row r="48" ht="12.75" customHeight="1">
      <c r="A48" s="23"/>
    </row>
  </sheetData>
  <sheetProtection/>
  <mergeCells count="2">
    <mergeCell ref="D6:E6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7" right="0.7" top="0.75" bottom="0.75" header="0.3" footer="0.3"/>
  <pageSetup orientation="portrait" paperSize="9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6" sqref="A6"/>
    </sheetView>
  </sheetViews>
  <sheetFormatPr defaultColWidth="10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10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3644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394" t="s">
        <v>3596</v>
      </c>
      <c r="E6" s="394"/>
      <c r="F6" s="326">
        <v>90</v>
      </c>
    </row>
    <row r="7" spans="5:6" ht="12.75" customHeight="1">
      <c r="E7" s="12"/>
      <c r="F7" s="34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133" t="s">
        <v>3689</v>
      </c>
      <c r="B9" s="134"/>
      <c r="C9" s="134"/>
      <c r="D9" s="134"/>
      <c r="E9" s="134"/>
      <c r="F9" s="135"/>
    </row>
    <row r="10" spans="1:6" ht="12.75" customHeight="1" hidden="1" outlineLevel="1">
      <c r="A10" s="14" t="s">
        <v>3036</v>
      </c>
      <c r="B10" s="14" t="s">
        <v>3037</v>
      </c>
      <c r="C10" s="115">
        <v>81.59</v>
      </c>
      <c r="D10" s="147">
        <f aca="true" t="shared" si="0" ref="D10:D17">C10*Курс4*1.02</f>
        <v>7489.962</v>
      </c>
      <c r="E10" s="15">
        <v>109.332212556</v>
      </c>
      <c r="F10" s="35">
        <f aca="true" t="shared" si="1" ref="F10:F17">E10*Курс4*1.02</f>
        <v>10036.697112640799</v>
      </c>
    </row>
    <row r="11" spans="1:6" ht="12.75" customHeight="1" hidden="1" outlineLevel="1">
      <c r="A11" s="14" t="s">
        <v>3038</v>
      </c>
      <c r="B11" s="14" t="s">
        <v>3039</v>
      </c>
      <c r="C11" s="115">
        <v>76.8</v>
      </c>
      <c r="D11" s="147">
        <f t="shared" si="0"/>
        <v>7050.24</v>
      </c>
      <c r="E11" s="15">
        <v>102.90810381600001</v>
      </c>
      <c r="F11" s="35">
        <f t="shared" si="1"/>
        <v>9446.9639303088</v>
      </c>
    </row>
    <row r="12" spans="1:6" ht="12.75" customHeight="1" hidden="1" outlineLevel="1">
      <c r="A12" s="14" t="s">
        <v>3040</v>
      </c>
      <c r="B12" s="14" t="s">
        <v>3041</v>
      </c>
      <c r="C12" s="115">
        <v>70.7</v>
      </c>
      <c r="D12" s="147">
        <f t="shared" si="0"/>
        <v>6490.26</v>
      </c>
      <c r="E12" s="15">
        <v>94.740308418</v>
      </c>
      <c r="F12" s="35">
        <f t="shared" si="1"/>
        <v>8697.1603127724</v>
      </c>
    </row>
    <row r="13" spans="1:6" ht="12.75" customHeight="1" hidden="1" outlineLevel="1">
      <c r="A13" s="14" t="s">
        <v>3042</v>
      </c>
      <c r="B13" s="14" t="s">
        <v>3043</v>
      </c>
      <c r="C13" s="115">
        <v>68.21</v>
      </c>
      <c r="D13" s="147">
        <f t="shared" si="0"/>
        <v>6261.678</v>
      </c>
      <c r="E13" s="15">
        <v>91.405890072</v>
      </c>
      <c r="F13" s="35">
        <f t="shared" si="1"/>
        <v>8391.0607086096</v>
      </c>
    </row>
    <row r="14" spans="1:6" ht="12.75" customHeight="1" hidden="1" outlineLevel="1">
      <c r="A14" s="14" t="s">
        <v>3044</v>
      </c>
      <c r="B14" s="14" t="s">
        <v>3045</v>
      </c>
      <c r="C14" s="115">
        <v>94.58</v>
      </c>
      <c r="D14" s="147">
        <f t="shared" si="0"/>
        <v>8682.444000000001</v>
      </c>
      <c r="E14" s="15">
        <v>126.73848814200001</v>
      </c>
      <c r="F14" s="35">
        <f t="shared" si="1"/>
        <v>11634.593211435602</v>
      </c>
    </row>
    <row r="15" spans="1:6" ht="12.75" customHeight="1" hidden="1" outlineLevel="1">
      <c r="A15" s="14" t="s">
        <v>3046</v>
      </c>
      <c r="B15" s="14" t="s">
        <v>3047</v>
      </c>
      <c r="C15" s="115">
        <v>91.91</v>
      </c>
      <c r="D15" s="147">
        <f t="shared" si="0"/>
        <v>8437.338</v>
      </c>
      <c r="E15" s="15">
        <v>123.159341844</v>
      </c>
      <c r="F15" s="35">
        <f t="shared" si="1"/>
        <v>11306.0275812792</v>
      </c>
    </row>
    <row r="16" spans="1:6" ht="12.75" customHeight="1" hidden="1" outlineLevel="1">
      <c r="A16" s="14" t="s">
        <v>3048</v>
      </c>
      <c r="B16" s="14" t="s">
        <v>3049</v>
      </c>
      <c r="C16" s="115">
        <v>67.21</v>
      </c>
      <c r="D16" s="147">
        <f t="shared" si="0"/>
        <v>6169.878</v>
      </c>
      <c r="E16" s="15">
        <v>90.059886336</v>
      </c>
      <c r="F16" s="35">
        <f t="shared" si="1"/>
        <v>8267.4975656448</v>
      </c>
    </row>
    <row r="17" spans="1:6" ht="12.75" customHeight="1" hidden="1" outlineLevel="1">
      <c r="A17" s="51" t="s">
        <v>3050</v>
      </c>
      <c r="B17" s="51" t="s">
        <v>3051</v>
      </c>
      <c r="C17" s="141">
        <v>52.05</v>
      </c>
      <c r="D17" s="124">
        <f t="shared" si="0"/>
        <v>4778.1900000000005</v>
      </c>
      <c r="E17" s="15">
        <v>69.74746632</v>
      </c>
      <c r="F17" s="35">
        <f t="shared" si="1"/>
        <v>6402.817408176</v>
      </c>
    </row>
    <row r="18" spans="1:6" ht="12.75" customHeight="1" collapsed="1">
      <c r="A18" s="142" t="s">
        <v>3690</v>
      </c>
      <c r="B18" s="143"/>
      <c r="C18" s="143"/>
      <c r="D18" s="148"/>
      <c r="E18" s="143"/>
      <c r="F18" s="144"/>
    </row>
    <row r="19" spans="1:6" ht="12.75" customHeight="1" hidden="1" outlineLevel="1">
      <c r="A19" s="14" t="s">
        <v>3052</v>
      </c>
      <c r="B19" s="52" t="s">
        <v>3053</v>
      </c>
      <c r="C19" s="115">
        <v>18.38</v>
      </c>
      <c r="D19" s="149">
        <f>C19*Курс4*1.02</f>
        <v>1687.2839999999999</v>
      </c>
      <c r="E19" s="15">
        <v>24.625750170000003</v>
      </c>
      <c r="F19" s="35">
        <f>E19*Курс4*1.02</f>
        <v>2260.6438656060004</v>
      </c>
    </row>
    <row r="20" spans="1:6" ht="12.75" customHeight="1" hidden="1" outlineLevel="1">
      <c r="A20" s="14" t="s">
        <v>3054</v>
      </c>
      <c r="B20" s="52" t="s">
        <v>3055</v>
      </c>
      <c r="C20" s="115">
        <v>19.34</v>
      </c>
      <c r="D20" s="149">
        <f>C20*Курс4*1.02</f>
        <v>1775.412</v>
      </c>
      <c r="E20" s="15">
        <v>25.910571918000002</v>
      </c>
      <c r="F20" s="35">
        <f>E20*Курс4*1.02</f>
        <v>2378.5905020724</v>
      </c>
    </row>
    <row r="21" spans="1:6" ht="12.75" customHeight="1" collapsed="1">
      <c r="A21" s="142" t="s">
        <v>3691</v>
      </c>
      <c r="B21" s="143"/>
      <c r="C21" s="143"/>
      <c r="D21" s="148"/>
      <c r="E21" s="143"/>
      <c r="F21" s="144"/>
    </row>
    <row r="22" spans="1:6" ht="12.75" customHeight="1" hidden="1" outlineLevel="1">
      <c r="A22" s="256" t="s">
        <v>3057</v>
      </c>
      <c r="B22" s="257" t="s">
        <v>3058</v>
      </c>
      <c r="C22" s="115">
        <v>16.57</v>
      </c>
      <c r="D22" s="149">
        <f>C22*Курс4*1.02</f>
        <v>1521.126</v>
      </c>
      <c r="E22" s="15">
        <v>22.21</v>
      </c>
      <c r="F22" s="35">
        <f>E22*Курс4*1.02</f>
        <v>2038.8780000000002</v>
      </c>
    </row>
    <row r="23" spans="1:6" ht="12.75" customHeight="1" hidden="1" outlineLevel="1">
      <c r="A23" s="256" t="s">
        <v>3059</v>
      </c>
      <c r="B23" s="257" t="s">
        <v>3060</v>
      </c>
      <c r="C23" s="115">
        <v>17.53</v>
      </c>
      <c r="D23" s="149">
        <f>C23*Курс4*1.02</f>
        <v>1609.2540000000001</v>
      </c>
      <c r="E23" s="15">
        <v>23.49</v>
      </c>
      <c r="F23" s="35">
        <f>E23*Курс4*1.02</f>
        <v>2156.382</v>
      </c>
    </row>
    <row r="24" spans="1:6" ht="12.75" customHeight="1" hidden="1" outlineLevel="1">
      <c r="A24" s="256" t="s">
        <v>3738</v>
      </c>
      <c r="B24" s="257" t="s">
        <v>3692</v>
      </c>
      <c r="C24" s="115">
        <v>15.5</v>
      </c>
      <c r="D24" s="149">
        <f>C24*Курс4*1.02</f>
        <v>1422.9</v>
      </c>
      <c r="E24" s="15">
        <v>20.61</v>
      </c>
      <c r="F24" s="35">
        <f>E24*Курс4*1.02</f>
        <v>1891.9979999999998</v>
      </c>
    </row>
    <row r="25" spans="1:6" ht="12.75" customHeight="1" collapsed="1">
      <c r="A25" s="142" t="s">
        <v>3056</v>
      </c>
      <c r="B25" s="143"/>
      <c r="C25" s="143"/>
      <c r="D25" s="148"/>
      <c r="E25" s="143"/>
      <c r="F25" s="144"/>
    </row>
    <row r="26" spans="1:6" ht="12.75" customHeight="1" hidden="1" outlineLevel="1">
      <c r="A26" s="14" t="s">
        <v>3061</v>
      </c>
      <c r="B26" s="52" t="s">
        <v>3062</v>
      </c>
      <c r="C26" s="115">
        <v>47.07</v>
      </c>
      <c r="D26" s="149">
        <f>C26*Курс4*1.02</f>
        <v>4321.026</v>
      </c>
      <c r="E26" s="15">
        <v>63.07862962800001</v>
      </c>
      <c r="F26" s="35">
        <f>E26*Курс4*1.02</f>
        <v>5790.618199850401</v>
      </c>
    </row>
    <row r="27" spans="1:6" ht="12.75" customHeight="1" hidden="1" outlineLevel="1">
      <c r="A27" s="14" t="s">
        <v>3063</v>
      </c>
      <c r="B27" s="52" t="s">
        <v>3064</v>
      </c>
      <c r="C27" s="115">
        <v>2.4</v>
      </c>
      <c r="D27" s="149">
        <f>C27*Курс4*1.02</f>
        <v>220.32</v>
      </c>
      <c r="E27" s="15">
        <v>3.21205437</v>
      </c>
      <c r="F27" s="35">
        <f>E27*Курс4*1.02</f>
        <v>294.86659116600003</v>
      </c>
    </row>
    <row r="28" spans="1:6" ht="12.75" customHeight="1" hidden="1" outlineLevel="1">
      <c r="A28" s="14" t="s">
        <v>3065</v>
      </c>
      <c r="B28" s="52" t="s">
        <v>3066</v>
      </c>
      <c r="C28" s="115">
        <v>0.66</v>
      </c>
      <c r="D28" s="149">
        <f>C28*Курс4*1.02</f>
        <v>60.58800000000001</v>
      </c>
      <c r="E28" s="15">
        <v>0.8871388259999999</v>
      </c>
      <c r="F28" s="35">
        <f>E28*Курс4*1.02</f>
        <v>81.43934422679999</v>
      </c>
    </row>
    <row r="29" spans="1:6" ht="12.75" customHeight="1" collapsed="1">
      <c r="A29" s="142" t="s">
        <v>818</v>
      </c>
      <c r="B29" s="143"/>
      <c r="C29" s="143"/>
      <c r="D29" s="143"/>
      <c r="E29" s="143"/>
      <c r="F29" s="144"/>
    </row>
    <row r="30" spans="1:6" ht="12.75" customHeight="1" hidden="1" outlineLevel="1">
      <c r="A30" s="14" t="s">
        <v>3067</v>
      </c>
      <c r="B30" s="52" t="s">
        <v>3693</v>
      </c>
      <c r="C30" s="140"/>
      <c r="D30" s="118">
        <v>1965</v>
      </c>
      <c r="E30" s="53"/>
      <c r="F30" s="35">
        <v>2633</v>
      </c>
    </row>
    <row r="31" spans="1:6" ht="12.75" customHeight="1" hidden="1" outlineLevel="1">
      <c r="A31" s="14" t="s">
        <v>3068</v>
      </c>
      <c r="B31" s="52" t="s">
        <v>3694</v>
      </c>
      <c r="C31" s="140"/>
      <c r="D31" s="118">
        <v>1412</v>
      </c>
      <c r="E31" s="53"/>
      <c r="F31" s="35">
        <v>1892</v>
      </c>
    </row>
    <row r="32" spans="1:6" ht="12.75" customHeight="1" hidden="1" outlineLevel="1">
      <c r="A32" s="14" t="s">
        <v>3695</v>
      </c>
      <c r="B32" s="52" t="s">
        <v>3696</v>
      </c>
      <c r="C32" s="140"/>
      <c r="D32" s="118">
        <v>900</v>
      </c>
      <c r="E32" s="53"/>
      <c r="F32" s="35">
        <v>1210</v>
      </c>
    </row>
    <row r="33" spans="1:6" ht="12.75" customHeight="1" hidden="1" outlineLevel="1">
      <c r="A33" s="14" t="s">
        <v>3069</v>
      </c>
      <c r="B33" s="52" t="s">
        <v>3697</v>
      </c>
      <c r="C33" s="140"/>
      <c r="D33" s="118">
        <v>1480</v>
      </c>
      <c r="E33" s="53"/>
      <c r="F33" s="35">
        <v>1983</v>
      </c>
    </row>
    <row r="34" spans="1:6" ht="12.75" customHeight="1" hidden="1" outlineLevel="1">
      <c r="A34" s="14" t="s">
        <v>3070</v>
      </c>
      <c r="B34" s="52" t="s">
        <v>3698</v>
      </c>
      <c r="C34" s="140"/>
      <c r="D34" s="118">
        <v>1062</v>
      </c>
      <c r="E34" s="53"/>
      <c r="F34" s="35">
        <v>1423</v>
      </c>
    </row>
    <row r="35" spans="1:6" ht="12.75" customHeight="1" hidden="1" outlineLevel="1">
      <c r="A35" s="14" t="s">
        <v>3699</v>
      </c>
      <c r="B35" s="52" t="s">
        <v>3700</v>
      </c>
      <c r="C35" s="140"/>
      <c r="D35" s="118">
        <v>690</v>
      </c>
      <c r="E35" s="53"/>
      <c r="F35" s="35">
        <v>910</v>
      </c>
    </row>
    <row r="36" spans="1:6" ht="12.75" customHeight="1" hidden="1" outlineLevel="1">
      <c r="A36" s="14" t="s">
        <v>3071</v>
      </c>
      <c r="B36" s="52" t="s">
        <v>3701</v>
      </c>
      <c r="C36" s="140"/>
      <c r="D36" s="118">
        <v>2694</v>
      </c>
      <c r="E36" s="53"/>
      <c r="F36" s="35">
        <v>3610</v>
      </c>
    </row>
    <row r="37" spans="1:6" ht="12.75" customHeight="1" hidden="1" outlineLevel="1">
      <c r="A37" s="14" t="s">
        <v>3072</v>
      </c>
      <c r="B37" s="52" t="s">
        <v>3702</v>
      </c>
      <c r="C37" s="140"/>
      <c r="D37" s="118">
        <v>1936</v>
      </c>
      <c r="E37" s="53"/>
      <c r="F37" s="35">
        <v>2594</v>
      </c>
    </row>
    <row r="38" spans="1:6" ht="12.75" customHeight="1" hidden="1" outlineLevel="1">
      <c r="A38" s="14" t="s">
        <v>3073</v>
      </c>
      <c r="B38" s="52" t="s">
        <v>3703</v>
      </c>
      <c r="C38" s="140"/>
      <c r="D38" s="118">
        <v>1237</v>
      </c>
      <c r="E38" s="53"/>
      <c r="F38" s="35">
        <v>1657</v>
      </c>
    </row>
    <row r="39" spans="1:6" ht="12.75" customHeight="1" hidden="1" outlineLevel="1">
      <c r="A39" s="14" t="s">
        <v>3074</v>
      </c>
      <c r="B39" s="52" t="s">
        <v>3704</v>
      </c>
      <c r="C39" s="140"/>
      <c r="D39" s="118">
        <v>538</v>
      </c>
      <c r="E39" s="53"/>
      <c r="F39" s="35">
        <v>721</v>
      </c>
    </row>
    <row r="40" spans="1:6" ht="12.75" customHeight="1" collapsed="1">
      <c r="A40" s="142" t="s">
        <v>3737</v>
      </c>
      <c r="B40" s="143"/>
      <c r="C40" s="143"/>
      <c r="D40" s="143"/>
      <c r="E40" s="143"/>
      <c r="F40" s="144"/>
    </row>
    <row r="41" spans="1:6" ht="12.75" customHeight="1" hidden="1" outlineLevel="1">
      <c r="A41" s="14" t="s">
        <v>3705</v>
      </c>
      <c r="B41" s="52" t="s">
        <v>3706</v>
      </c>
      <c r="C41" s="140"/>
      <c r="D41" s="118">
        <v>3091</v>
      </c>
      <c r="E41" s="53"/>
      <c r="F41" s="35">
        <v>4141</v>
      </c>
    </row>
    <row r="42" spans="1:6" ht="12.75" customHeight="1" hidden="1" outlineLevel="1">
      <c r="A42" s="14" t="s">
        <v>3707</v>
      </c>
      <c r="B42" s="52" t="s">
        <v>3708</v>
      </c>
      <c r="C42" s="140"/>
      <c r="D42" s="118">
        <v>2236</v>
      </c>
      <c r="E42" s="53"/>
      <c r="F42" s="35">
        <v>2996</v>
      </c>
    </row>
    <row r="43" spans="1:6" ht="12.75" customHeight="1" hidden="1" outlineLevel="1">
      <c r="A43" s="14" t="s">
        <v>3709</v>
      </c>
      <c r="B43" s="52" t="s">
        <v>3710</v>
      </c>
      <c r="C43" s="140"/>
      <c r="D43" s="118">
        <v>2259</v>
      </c>
      <c r="E43" s="53"/>
      <c r="F43" s="35">
        <v>3027</v>
      </c>
    </row>
    <row r="44" spans="1:6" ht="12.75" customHeight="1" hidden="1" outlineLevel="1">
      <c r="A44" s="14" t="s">
        <v>3711</v>
      </c>
      <c r="B44" s="52" t="s">
        <v>3712</v>
      </c>
      <c r="C44" s="140"/>
      <c r="D44" s="118">
        <v>1705</v>
      </c>
      <c r="E44" s="53"/>
      <c r="F44" s="35">
        <v>2285</v>
      </c>
    </row>
    <row r="45" spans="1:6" ht="12.75" customHeight="1" hidden="1" outlineLevel="1">
      <c r="A45" s="14" t="s">
        <v>3713</v>
      </c>
      <c r="B45" s="52" t="s">
        <v>3714</v>
      </c>
      <c r="C45" s="140"/>
      <c r="D45" s="118">
        <v>1428</v>
      </c>
      <c r="E45" s="53"/>
      <c r="F45" s="35">
        <v>1914</v>
      </c>
    </row>
    <row r="46" spans="1:6" ht="12.75" customHeight="1" hidden="1" outlineLevel="1">
      <c r="A46" s="14" t="s">
        <v>3715</v>
      </c>
      <c r="B46" s="52" t="s">
        <v>3716</v>
      </c>
      <c r="C46" s="140"/>
      <c r="D46" s="118">
        <v>631</v>
      </c>
      <c r="E46" s="53"/>
      <c r="F46" s="35">
        <v>845</v>
      </c>
    </row>
    <row r="47" spans="1:6" ht="12.75" customHeight="1" collapsed="1">
      <c r="A47" s="142" t="s">
        <v>3736</v>
      </c>
      <c r="B47" s="143"/>
      <c r="C47" s="143"/>
      <c r="D47" s="143"/>
      <c r="E47" s="143"/>
      <c r="F47" s="144"/>
    </row>
    <row r="48" spans="1:6" ht="12.75" customHeight="1" hidden="1" outlineLevel="1">
      <c r="A48" s="14" t="s">
        <v>3717</v>
      </c>
      <c r="B48" s="52" t="s">
        <v>3718</v>
      </c>
      <c r="C48" s="140"/>
      <c r="D48" s="118">
        <v>3288</v>
      </c>
      <c r="E48" s="53"/>
      <c r="F48" s="35">
        <v>4406</v>
      </c>
    </row>
    <row r="49" spans="1:6" ht="12.75" customHeight="1" hidden="1" outlineLevel="1">
      <c r="A49" s="14" t="s">
        <v>3719</v>
      </c>
      <c r="B49" s="52" t="s">
        <v>3720</v>
      </c>
      <c r="C49" s="140"/>
      <c r="D49" s="118">
        <v>2637</v>
      </c>
      <c r="E49" s="53"/>
      <c r="F49" s="35">
        <v>3533</v>
      </c>
    </row>
    <row r="50" spans="1:6" ht="12.75" customHeight="1" hidden="1" outlineLevel="1">
      <c r="A50" s="14" t="s">
        <v>3721</v>
      </c>
      <c r="B50" s="52" t="s">
        <v>3722</v>
      </c>
      <c r="C50" s="140"/>
      <c r="D50" s="118">
        <v>2497</v>
      </c>
      <c r="E50" s="53"/>
      <c r="F50" s="35">
        <v>3346</v>
      </c>
    </row>
    <row r="51" spans="1:6" ht="12.75" customHeight="1" hidden="1" outlineLevel="1">
      <c r="A51" s="14" t="s">
        <v>3723</v>
      </c>
      <c r="B51" s="52" t="s">
        <v>3724</v>
      </c>
      <c r="C51" s="140"/>
      <c r="D51" s="118">
        <v>1970</v>
      </c>
      <c r="E51" s="53"/>
      <c r="F51" s="35">
        <v>2640</v>
      </c>
    </row>
    <row r="52" spans="1:6" ht="12.75" customHeight="1" hidden="1" outlineLevel="1">
      <c r="A52" s="14" t="s">
        <v>3725</v>
      </c>
      <c r="B52" s="52" t="s">
        <v>3726</v>
      </c>
      <c r="C52" s="140"/>
      <c r="D52" s="118">
        <v>1707</v>
      </c>
      <c r="E52" s="53"/>
      <c r="F52" s="35">
        <v>2287</v>
      </c>
    </row>
    <row r="53" spans="1:6" ht="12.75" customHeight="1" hidden="1" outlineLevel="1">
      <c r="A53" s="14" t="s">
        <v>3727</v>
      </c>
      <c r="B53" s="52" t="s">
        <v>3728</v>
      </c>
      <c r="C53" s="140"/>
      <c r="D53" s="118">
        <v>915</v>
      </c>
      <c r="E53" s="53"/>
      <c r="F53" s="35">
        <v>1226</v>
      </c>
    </row>
    <row r="54" spans="1:6" ht="12.75" customHeight="1" collapsed="1">
      <c r="A54" s="253"/>
      <c r="B54" s="252"/>
      <c r="C54" s="251"/>
      <c r="D54" s="250"/>
      <c r="E54" s="254"/>
      <c r="F54" s="255"/>
    </row>
    <row r="55" ht="12.75" customHeight="1">
      <c r="A55" s="23" t="s">
        <v>3674</v>
      </c>
    </row>
    <row r="56" ht="12.75" customHeight="1">
      <c r="A56" s="23" t="s">
        <v>3599</v>
      </c>
    </row>
    <row r="57" ht="12.75" customHeight="1">
      <c r="A57" s="23" t="s">
        <v>3600</v>
      </c>
    </row>
    <row r="58" ht="12.75" customHeight="1">
      <c r="A58" s="23"/>
    </row>
  </sheetData>
  <sheetProtection/>
  <mergeCells count="2">
    <mergeCell ref="D6:E6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73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5" width="18.7109375" style="1" customWidth="1"/>
    <col min="6" max="6" width="18.7109375" style="37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3645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389" t="s">
        <v>3596</v>
      </c>
      <c r="E6" s="390"/>
      <c r="F6" s="326">
        <v>90</v>
      </c>
    </row>
    <row r="7" spans="5:6" ht="12.75" customHeight="1">
      <c r="E7" s="12"/>
      <c r="F7" s="34"/>
    </row>
    <row r="8" spans="1:6" s="6" customFormat="1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397" t="s">
        <v>1</v>
      </c>
      <c r="B9" s="397"/>
      <c r="C9" s="397"/>
      <c r="D9" s="397"/>
      <c r="E9" s="397"/>
      <c r="F9" s="397"/>
    </row>
    <row r="10" spans="1:6" ht="12.75" customHeight="1" hidden="1" outlineLevel="1">
      <c r="A10" s="13" t="s">
        <v>1814</v>
      </c>
      <c r="B10" s="14" t="s">
        <v>1815</v>
      </c>
      <c r="C10" s="115">
        <v>67.8</v>
      </c>
      <c r="D10" s="147">
        <f aca="true" t="shared" si="0" ref="D10:D41">C10*Курс5*1.02</f>
        <v>6224.04</v>
      </c>
      <c r="E10" s="15">
        <v>90.85525218</v>
      </c>
      <c r="F10" s="35">
        <f aca="true" t="shared" si="1" ref="F10:F41">E10*Курс5*1.02</f>
        <v>8340.512150124</v>
      </c>
    </row>
    <row r="11" spans="1:6" ht="12.75" customHeight="1" hidden="1" outlineLevel="1">
      <c r="A11" s="13" t="s">
        <v>1816</v>
      </c>
      <c r="B11" s="14" t="s">
        <v>1817</v>
      </c>
      <c r="C11" s="115">
        <v>60.04</v>
      </c>
      <c r="D11" s="147">
        <f t="shared" si="0"/>
        <v>5511.6720000000005</v>
      </c>
      <c r="E11" s="15">
        <v>80.45431422</v>
      </c>
      <c r="F11" s="124">
        <f t="shared" si="1"/>
        <v>7385.706045396</v>
      </c>
    </row>
    <row r="12" spans="1:6" ht="12.75" customHeight="1" hidden="1" outlineLevel="1">
      <c r="A12" s="13" t="s">
        <v>1818</v>
      </c>
      <c r="B12" s="14" t="s">
        <v>1819</v>
      </c>
      <c r="C12" s="115">
        <v>56.27</v>
      </c>
      <c r="D12" s="147">
        <f t="shared" si="0"/>
        <v>5165.586</v>
      </c>
      <c r="E12" s="15">
        <v>75.40680020999999</v>
      </c>
      <c r="F12" s="35">
        <f t="shared" si="1"/>
        <v>6922.344259277998</v>
      </c>
    </row>
    <row r="13" spans="1:6" ht="12.75" customHeight="1" hidden="1" outlineLevel="1">
      <c r="A13" s="13" t="s">
        <v>1820</v>
      </c>
      <c r="B13" s="14" t="s">
        <v>1821</v>
      </c>
      <c r="C13" s="115">
        <v>52.39</v>
      </c>
      <c r="D13" s="147">
        <f t="shared" si="0"/>
        <v>4809.402</v>
      </c>
      <c r="E13" s="15">
        <v>70.20633123</v>
      </c>
      <c r="F13" s="35">
        <f t="shared" si="1"/>
        <v>6444.941206914001</v>
      </c>
    </row>
    <row r="14" spans="1:6" ht="12.75" customHeight="1" hidden="1" outlineLevel="1">
      <c r="A14" s="13" t="s">
        <v>1822</v>
      </c>
      <c r="B14" s="14" t="s">
        <v>1823</v>
      </c>
      <c r="C14" s="115">
        <v>49.2</v>
      </c>
      <c r="D14" s="147">
        <f t="shared" si="0"/>
        <v>4516.56</v>
      </c>
      <c r="E14" s="15">
        <v>65.92359207</v>
      </c>
      <c r="F14" s="35">
        <f t="shared" si="1"/>
        <v>6051.7857520259995</v>
      </c>
    </row>
    <row r="15" spans="1:6" ht="12.75" customHeight="1" hidden="1" outlineLevel="1">
      <c r="A15" s="13" t="s">
        <v>1824</v>
      </c>
      <c r="B15" s="14" t="s">
        <v>1825</v>
      </c>
      <c r="C15" s="115">
        <v>44.63</v>
      </c>
      <c r="D15" s="147">
        <f t="shared" si="0"/>
        <v>4097.034000000001</v>
      </c>
      <c r="E15" s="15">
        <v>59.80539327</v>
      </c>
      <c r="F15" s="35">
        <f t="shared" si="1"/>
        <v>5490.135102186001</v>
      </c>
    </row>
    <row r="16" spans="1:6" ht="12.75" customHeight="1" hidden="1" outlineLevel="1">
      <c r="A16" s="13" t="s">
        <v>1826</v>
      </c>
      <c r="B16" s="14" t="s">
        <v>1827</v>
      </c>
      <c r="C16" s="115">
        <v>41.43</v>
      </c>
      <c r="D16" s="147">
        <f t="shared" si="0"/>
        <v>3803.274</v>
      </c>
      <c r="E16" s="15">
        <v>55.52265411</v>
      </c>
      <c r="F16" s="35">
        <f t="shared" si="1"/>
        <v>5096.979647298</v>
      </c>
    </row>
    <row r="17" spans="1:6" ht="12.75" customHeight="1" hidden="1" outlineLevel="1">
      <c r="A17" s="13" t="s">
        <v>1828</v>
      </c>
      <c r="B17" s="14" t="s">
        <v>1829</v>
      </c>
      <c r="C17" s="115">
        <v>33.1</v>
      </c>
      <c r="D17" s="147">
        <f t="shared" si="0"/>
        <v>3038.58</v>
      </c>
      <c r="E17" s="15">
        <v>44.3569413</v>
      </c>
      <c r="F17" s="35">
        <f t="shared" si="1"/>
        <v>4071.96721134</v>
      </c>
    </row>
    <row r="18" spans="1:6" ht="12.75" customHeight="1" hidden="1" outlineLevel="1">
      <c r="A18" s="13" t="s">
        <v>1830</v>
      </c>
      <c r="B18" s="14" t="s">
        <v>1831</v>
      </c>
      <c r="C18" s="115">
        <v>54.79</v>
      </c>
      <c r="D18" s="147">
        <f t="shared" si="0"/>
        <v>5029.722000000001</v>
      </c>
      <c r="E18" s="15">
        <v>73.41838560000001</v>
      </c>
      <c r="F18" s="35">
        <f t="shared" si="1"/>
        <v>6739.807798080001</v>
      </c>
    </row>
    <row r="19" spans="1:6" ht="12.75" customHeight="1" hidden="1" outlineLevel="1">
      <c r="A19" s="13" t="s">
        <v>1832</v>
      </c>
      <c r="B19" s="14" t="s">
        <v>1833</v>
      </c>
      <c r="C19" s="115">
        <v>48.85</v>
      </c>
      <c r="D19" s="147">
        <f t="shared" si="0"/>
        <v>4484.43</v>
      </c>
      <c r="E19" s="15">
        <v>65.46472716</v>
      </c>
      <c r="F19" s="35">
        <f t="shared" si="1"/>
        <v>6009.6619532879995</v>
      </c>
    </row>
    <row r="20" spans="1:6" ht="12.75" customHeight="1" hidden="1" outlineLevel="1">
      <c r="A20" s="13" t="s">
        <v>1834</v>
      </c>
      <c r="B20" s="14" t="s">
        <v>1835</v>
      </c>
      <c r="C20" s="115">
        <v>45.89</v>
      </c>
      <c r="D20" s="147">
        <f t="shared" si="0"/>
        <v>4212.702</v>
      </c>
      <c r="E20" s="15">
        <v>61.48789794</v>
      </c>
      <c r="F20" s="35">
        <f t="shared" si="1"/>
        <v>5644.589030892</v>
      </c>
    </row>
    <row r="21" spans="1:6" ht="12.75" customHeight="1" hidden="1" outlineLevel="1">
      <c r="A21" s="13" t="s">
        <v>1836</v>
      </c>
      <c r="B21" s="14" t="s">
        <v>1837</v>
      </c>
      <c r="C21" s="115">
        <v>42.92</v>
      </c>
      <c r="D21" s="147">
        <f t="shared" si="0"/>
        <v>3940.056</v>
      </c>
      <c r="E21" s="15">
        <v>57.51106872</v>
      </c>
      <c r="F21" s="35">
        <f t="shared" si="1"/>
        <v>5279.516108495999</v>
      </c>
    </row>
    <row r="22" spans="1:6" ht="12.75" customHeight="1" hidden="1" outlineLevel="1">
      <c r="A22" s="13" t="s">
        <v>1838</v>
      </c>
      <c r="B22" s="14" t="s">
        <v>1839</v>
      </c>
      <c r="C22" s="115">
        <v>41.09</v>
      </c>
      <c r="D22" s="147">
        <f t="shared" si="0"/>
        <v>3772.0620000000004</v>
      </c>
      <c r="E22" s="15">
        <v>55.0637892</v>
      </c>
      <c r="F22" s="35">
        <f t="shared" si="1"/>
        <v>5054.855848560001</v>
      </c>
    </row>
    <row r="23" spans="1:6" ht="12.75" customHeight="1" hidden="1" outlineLevel="1">
      <c r="A23" s="13" t="s">
        <v>1840</v>
      </c>
      <c r="B23" s="14" t="s">
        <v>1841</v>
      </c>
      <c r="C23" s="115">
        <v>36.98</v>
      </c>
      <c r="D23" s="147">
        <f t="shared" si="0"/>
        <v>3394.7639999999997</v>
      </c>
      <c r="E23" s="15">
        <v>49.557410280000006</v>
      </c>
      <c r="F23" s="35">
        <f t="shared" si="1"/>
        <v>4549.3702637040005</v>
      </c>
    </row>
    <row r="24" spans="1:6" ht="12.75" customHeight="1" hidden="1" outlineLevel="1">
      <c r="A24" s="13" t="s">
        <v>1842</v>
      </c>
      <c r="B24" s="14" t="s">
        <v>1843</v>
      </c>
      <c r="C24" s="115">
        <v>34.59</v>
      </c>
      <c r="D24" s="147">
        <f t="shared" si="0"/>
        <v>3175.3620000000005</v>
      </c>
      <c r="E24" s="15">
        <v>46.345355909999995</v>
      </c>
      <c r="F24" s="35">
        <f t="shared" si="1"/>
        <v>4254.503672538</v>
      </c>
    </row>
    <row r="25" spans="1:6" ht="12.75" customHeight="1" hidden="1" outlineLevel="1">
      <c r="A25" s="13" t="s">
        <v>1844</v>
      </c>
      <c r="B25" s="14" t="s">
        <v>1845</v>
      </c>
      <c r="C25" s="115">
        <v>28.08</v>
      </c>
      <c r="D25" s="147">
        <f t="shared" si="0"/>
        <v>2577.7439999999997</v>
      </c>
      <c r="E25" s="15">
        <v>37.62692262</v>
      </c>
      <c r="F25" s="35">
        <f t="shared" si="1"/>
        <v>3454.151496516</v>
      </c>
    </row>
    <row r="26" spans="1:6" ht="12.75" customHeight="1" hidden="1" outlineLevel="1">
      <c r="A26" s="13" t="s">
        <v>1846</v>
      </c>
      <c r="B26" s="14" t="s">
        <v>1847</v>
      </c>
      <c r="C26" s="115">
        <v>87.32</v>
      </c>
      <c r="D26" s="147">
        <f t="shared" si="0"/>
        <v>8015.976</v>
      </c>
      <c r="E26" s="15">
        <v>117.01055204999999</v>
      </c>
      <c r="F26" s="35">
        <f t="shared" si="1"/>
        <v>10741.56867819</v>
      </c>
    </row>
    <row r="27" spans="1:6" ht="12.75" customHeight="1" hidden="1" outlineLevel="1">
      <c r="A27" s="13" t="s">
        <v>1848</v>
      </c>
      <c r="B27" s="14" t="s">
        <v>1849</v>
      </c>
      <c r="C27" s="115">
        <v>71.68</v>
      </c>
      <c r="D27" s="147">
        <f t="shared" si="0"/>
        <v>6580.224000000001</v>
      </c>
      <c r="E27" s="15">
        <v>96.05572115999999</v>
      </c>
      <c r="F27" s="35">
        <f t="shared" si="1"/>
        <v>8817.915202487999</v>
      </c>
    </row>
    <row r="28" spans="1:6" ht="12.75" customHeight="1" hidden="1" outlineLevel="1">
      <c r="A28" s="13" t="s">
        <v>1850</v>
      </c>
      <c r="B28" s="14" t="s">
        <v>1851</v>
      </c>
      <c r="C28" s="115">
        <v>80.82</v>
      </c>
      <c r="D28" s="147">
        <f t="shared" si="0"/>
        <v>7419.276</v>
      </c>
      <c r="E28" s="15">
        <v>108.29211876</v>
      </c>
      <c r="F28" s="35">
        <f t="shared" si="1"/>
        <v>9941.216502168001</v>
      </c>
    </row>
    <row r="29" spans="1:6" ht="12.75" customHeight="1" hidden="1" outlineLevel="1">
      <c r="A29" s="13" t="s">
        <v>1852</v>
      </c>
      <c r="B29" s="14" t="s">
        <v>1853</v>
      </c>
      <c r="C29" s="115">
        <v>40.52</v>
      </c>
      <c r="D29" s="147">
        <f t="shared" si="0"/>
        <v>3719.7360000000003</v>
      </c>
      <c r="E29" s="15">
        <v>54.29901435000001</v>
      </c>
      <c r="F29" s="35">
        <f t="shared" si="1"/>
        <v>4984.649517330001</v>
      </c>
    </row>
    <row r="30" spans="1:6" ht="12.75" customHeight="1" hidden="1" outlineLevel="1">
      <c r="A30" s="13" t="s">
        <v>1854</v>
      </c>
      <c r="B30" s="14" t="s">
        <v>1855</v>
      </c>
      <c r="C30" s="115">
        <v>56.16</v>
      </c>
      <c r="D30" s="147">
        <f t="shared" si="0"/>
        <v>5155.487999999999</v>
      </c>
      <c r="E30" s="15">
        <v>75.25384524</v>
      </c>
      <c r="F30" s="35">
        <f t="shared" si="1"/>
        <v>6908.302993032</v>
      </c>
    </row>
    <row r="31" spans="1:6" ht="12.75" customHeight="1" hidden="1" outlineLevel="1">
      <c r="A31" s="13" t="s">
        <v>1856</v>
      </c>
      <c r="B31" s="14" t="s">
        <v>1857</v>
      </c>
      <c r="C31" s="115">
        <v>48.28</v>
      </c>
      <c r="D31" s="147">
        <f t="shared" si="0"/>
        <v>4432.104</v>
      </c>
      <c r="E31" s="15">
        <v>64.69995231</v>
      </c>
      <c r="F31" s="35">
        <f t="shared" si="1"/>
        <v>5939.455622058</v>
      </c>
    </row>
    <row r="32" spans="1:6" ht="12.75" customHeight="1" hidden="1" outlineLevel="1">
      <c r="A32" s="13" t="s">
        <v>1858</v>
      </c>
      <c r="B32" s="14" t="s">
        <v>1859</v>
      </c>
      <c r="C32" s="115">
        <v>43.03</v>
      </c>
      <c r="D32" s="147">
        <f t="shared" si="0"/>
        <v>3950.1540000000005</v>
      </c>
      <c r="E32" s="15">
        <v>57.66402369000001</v>
      </c>
      <c r="F32" s="35">
        <f t="shared" si="1"/>
        <v>5293.557374742</v>
      </c>
    </row>
    <row r="33" spans="1:6" ht="12.75" customHeight="1" hidden="1" outlineLevel="1">
      <c r="A33" s="13" t="s">
        <v>1860</v>
      </c>
      <c r="B33" s="14" t="s">
        <v>1861</v>
      </c>
      <c r="C33" s="115">
        <v>41.78</v>
      </c>
      <c r="D33" s="147">
        <f t="shared" si="0"/>
        <v>3835.4040000000005</v>
      </c>
      <c r="E33" s="15">
        <v>55.98151901999999</v>
      </c>
      <c r="F33" s="35">
        <f t="shared" si="1"/>
        <v>5139.103446036</v>
      </c>
    </row>
    <row r="34" spans="1:6" ht="12.75" customHeight="1" hidden="1" outlineLevel="1">
      <c r="A34" s="13" t="s">
        <v>1862</v>
      </c>
      <c r="B34" s="14" t="s">
        <v>1863</v>
      </c>
      <c r="C34" s="115">
        <v>45.09</v>
      </c>
      <c r="D34" s="147">
        <f t="shared" si="0"/>
        <v>4139.262000000001</v>
      </c>
      <c r="E34" s="15">
        <v>60.41721315</v>
      </c>
      <c r="F34" s="35">
        <f t="shared" si="1"/>
        <v>5546.30016717</v>
      </c>
    </row>
    <row r="35" spans="1:6" ht="12.75" customHeight="1" hidden="1" outlineLevel="1">
      <c r="A35" s="13" t="s">
        <v>1864</v>
      </c>
      <c r="B35" s="14" t="s">
        <v>1865</v>
      </c>
      <c r="C35" s="115">
        <v>38.12</v>
      </c>
      <c r="D35" s="147">
        <f t="shared" si="0"/>
        <v>3499.4159999999997</v>
      </c>
      <c r="E35" s="15">
        <v>51.086959979999996</v>
      </c>
      <c r="F35" s="35">
        <f t="shared" si="1"/>
        <v>4689.782926164</v>
      </c>
    </row>
    <row r="36" spans="1:6" ht="12.75" customHeight="1" hidden="1" outlineLevel="1">
      <c r="A36" s="13" t="s">
        <v>1866</v>
      </c>
      <c r="B36" s="14" t="s">
        <v>1867</v>
      </c>
      <c r="C36" s="115">
        <v>35.61</v>
      </c>
      <c r="D36" s="147">
        <f t="shared" si="0"/>
        <v>3268.998</v>
      </c>
      <c r="E36" s="15">
        <v>47.721950639999996</v>
      </c>
      <c r="F36" s="35">
        <f t="shared" si="1"/>
        <v>4380.875068752</v>
      </c>
    </row>
    <row r="37" spans="1:6" ht="12.75" customHeight="1" hidden="1" outlineLevel="1">
      <c r="A37" s="13" t="s">
        <v>1868</v>
      </c>
      <c r="B37" s="14" t="s">
        <v>1869</v>
      </c>
      <c r="C37" s="115">
        <v>45.09</v>
      </c>
      <c r="D37" s="147">
        <f t="shared" si="0"/>
        <v>4139.262000000001</v>
      </c>
      <c r="E37" s="15">
        <v>60.41721315</v>
      </c>
      <c r="F37" s="35">
        <f t="shared" si="1"/>
        <v>5546.30016717</v>
      </c>
    </row>
    <row r="38" spans="1:6" ht="12.75" customHeight="1" hidden="1" outlineLevel="1">
      <c r="A38" s="13" t="s">
        <v>1870</v>
      </c>
      <c r="B38" s="14" t="s">
        <v>1871</v>
      </c>
      <c r="C38" s="115">
        <v>35.29</v>
      </c>
      <c r="D38" s="147">
        <f t="shared" si="0"/>
        <v>3239.622</v>
      </c>
      <c r="E38" s="15">
        <v>47.293676724</v>
      </c>
      <c r="F38" s="35">
        <f t="shared" si="1"/>
        <v>4341.5595232632</v>
      </c>
    </row>
    <row r="39" spans="1:6" ht="12.75" customHeight="1" hidden="1" outlineLevel="1">
      <c r="A39" s="13" t="s">
        <v>1872</v>
      </c>
      <c r="B39" s="14" t="s">
        <v>1873</v>
      </c>
      <c r="C39" s="115">
        <v>30.36</v>
      </c>
      <c r="D39" s="147">
        <f t="shared" si="0"/>
        <v>2787.0480000000002</v>
      </c>
      <c r="E39" s="15">
        <v>40.68602202000001</v>
      </c>
      <c r="F39" s="35">
        <f t="shared" si="1"/>
        <v>3734.976821436001</v>
      </c>
    </row>
    <row r="40" spans="1:6" ht="12.75" customHeight="1" hidden="1" outlineLevel="1">
      <c r="A40" s="13" t="s">
        <v>1874</v>
      </c>
      <c r="B40" s="14" t="s">
        <v>1875</v>
      </c>
      <c r="C40" s="115">
        <v>28.79</v>
      </c>
      <c r="D40" s="147">
        <f t="shared" si="0"/>
        <v>2642.922</v>
      </c>
      <c r="E40" s="15">
        <v>38.575243434</v>
      </c>
      <c r="F40" s="35">
        <f t="shared" si="1"/>
        <v>3541.2073472412</v>
      </c>
    </row>
    <row r="41" spans="1:6" ht="12.75" customHeight="1" hidden="1" outlineLevel="1">
      <c r="A41" s="13" t="s">
        <v>1876</v>
      </c>
      <c r="B41" s="14" t="s">
        <v>1877</v>
      </c>
      <c r="C41" s="115">
        <v>25.23</v>
      </c>
      <c r="D41" s="147">
        <f t="shared" si="0"/>
        <v>2316.114</v>
      </c>
      <c r="E41" s="15">
        <v>33.803048370000006</v>
      </c>
      <c r="F41" s="35">
        <f t="shared" si="1"/>
        <v>3103.119840366001</v>
      </c>
    </row>
    <row r="42" spans="1:6" ht="12.75" customHeight="1" collapsed="1">
      <c r="A42" s="142" t="s">
        <v>1878</v>
      </c>
      <c r="B42" s="143"/>
      <c r="C42" s="159"/>
      <c r="D42" s="165"/>
      <c r="E42" s="143"/>
      <c r="F42" s="144"/>
    </row>
    <row r="43" spans="1:6" ht="12.75" customHeight="1" hidden="1" outlineLevel="1">
      <c r="A43" s="13" t="s">
        <v>1879</v>
      </c>
      <c r="B43" s="14" t="s">
        <v>1880</v>
      </c>
      <c r="C43" s="115">
        <v>48.74</v>
      </c>
      <c r="D43" s="147">
        <f>C43*Курс5*1.02</f>
        <v>4474.332</v>
      </c>
      <c r="E43" s="15">
        <v>65.31177219000001</v>
      </c>
      <c r="F43" s="35">
        <f>E43*Курс5*1.02</f>
        <v>5995.620687042001</v>
      </c>
    </row>
    <row r="44" spans="1:6" ht="12.75" customHeight="1" hidden="1" outlineLevel="1">
      <c r="A44" s="13" t="s">
        <v>1881</v>
      </c>
      <c r="B44" s="14" t="s">
        <v>1882</v>
      </c>
      <c r="C44" s="115">
        <v>41.43</v>
      </c>
      <c r="D44" s="147">
        <f>C44*Курс5*1.02</f>
        <v>3803.274</v>
      </c>
      <c r="E44" s="15">
        <v>55.52265411</v>
      </c>
      <c r="F44" s="35">
        <f>E44*Курс5*1.02</f>
        <v>5096.979647298</v>
      </c>
    </row>
    <row r="45" spans="1:6" ht="12.75" customHeight="1" hidden="1" outlineLevel="1">
      <c r="A45" s="13" t="s">
        <v>1883</v>
      </c>
      <c r="B45" s="14" t="s">
        <v>1884</v>
      </c>
      <c r="C45" s="115">
        <v>59.58</v>
      </c>
      <c r="D45" s="147">
        <f>C45*Курс5*1.02</f>
        <v>5469.4439999999995</v>
      </c>
      <c r="E45" s="15">
        <v>79.84249434000002</v>
      </c>
      <c r="F45" s="35">
        <f>E45*Курс5*1.02</f>
        <v>7329.540980412002</v>
      </c>
    </row>
    <row r="46" spans="1:6" ht="12.75" customHeight="1" hidden="1" outlineLevel="1">
      <c r="A46" s="13" t="s">
        <v>1885</v>
      </c>
      <c r="B46" s="14" t="s">
        <v>1886</v>
      </c>
      <c r="C46" s="115">
        <v>42.92</v>
      </c>
      <c r="D46" s="147">
        <f>C46*Курс5*1.02</f>
        <v>3940.056</v>
      </c>
      <c r="E46" s="15">
        <v>57.51106872</v>
      </c>
      <c r="F46" s="35">
        <f>E46*Курс5*1.02</f>
        <v>5279.516108495999</v>
      </c>
    </row>
    <row r="47" spans="1:6" ht="12.75" customHeight="1" collapsed="1">
      <c r="A47" s="153" t="s">
        <v>1887</v>
      </c>
      <c r="B47" s="154"/>
      <c r="C47" s="158"/>
      <c r="D47" s="165"/>
      <c r="E47" s="154"/>
      <c r="F47" s="155"/>
    </row>
    <row r="48" spans="1:6" ht="12.75" customHeight="1" hidden="1" outlineLevel="1">
      <c r="A48" s="13" t="s">
        <v>1888</v>
      </c>
      <c r="B48" s="14" t="s">
        <v>1889</v>
      </c>
      <c r="C48" s="115">
        <v>54.1</v>
      </c>
      <c r="D48" s="147">
        <f>C48*Курс5*1.02</f>
        <v>4966.38</v>
      </c>
      <c r="E48" s="15">
        <v>72.50065578</v>
      </c>
      <c r="F48" s="35">
        <f>E48*Курс5*1.02</f>
        <v>6655.560200604001</v>
      </c>
    </row>
    <row r="49" spans="1:6" ht="12.75" customHeight="1" hidden="1" outlineLevel="1">
      <c r="A49" s="13" t="s">
        <v>1890</v>
      </c>
      <c r="B49" s="14" t="s">
        <v>1891</v>
      </c>
      <c r="C49" s="115">
        <v>44.52</v>
      </c>
      <c r="D49" s="147">
        <f>C49*Курс5*1.02</f>
        <v>4086.936</v>
      </c>
      <c r="E49" s="15">
        <v>59.65243830000001</v>
      </c>
      <c r="F49" s="35">
        <f>E49*Курс5*1.02</f>
        <v>5476.093835940001</v>
      </c>
    </row>
    <row r="50" spans="1:6" ht="12.75" customHeight="1" hidden="1" outlineLevel="1">
      <c r="A50" s="13" t="s">
        <v>1892</v>
      </c>
      <c r="B50" s="14" t="s">
        <v>1893</v>
      </c>
      <c r="C50" s="115">
        <v>67.23</v>
      </c>
      <c r="D50" s="147">
        <f>C50*Курс5*1.02</f>
        <v>6171.714000000001</v>
      </c>
      <c r="E50" s="15">
        <v>90.09047733</v>
      </c>
      <c r="F50" s="35">
        <f>E50*Курс5*1.02</f>
        <v>8270.305818894</v>
      </c>
    </row>
    <row r="51" spans="1:6" ht="12.75" customHeight="1" collapsed="1">
      <c r="A51" s="142" t="s">
        <v>71</v>
      </c>
      <c r="B51" s="143"/>
      <c r="C51" s="159"/>
      <c r="D51" s="165"/>
      <c r="E51" s="143"/>
      <c r="F51" s="144"/>
    </row>
    <row r="52" spans="1:6" ht="12.75" customHeight="1" hidden="1" outlineLevel="1">
      <c r="A52" s="13" t="s">
        <v>1894</v>
      </c>
      <c r="B52" s="14" t="s">
        <v>1895</v>
      </c>
      <c r="C52" s="115">
        <v>28.56</v>
      </c>
      <c r="D52" s="147">
        <f>C52*Курс5*1.02</f>
        <v>2621.808</v>
      </c>
      <c r="E52" s="15">
        <v>38.269333493999994</v>
      </c>
      <c r="F52" s="35">
        <f>E52*Курс5*1.02</f>
        <v>3513.1248147491997</v>
      </c>
    </row>
    <row r="53" spans="1:6" ht="12.75" customHeight="1" hidden="1" outlineLevel="1">
      <c r="A53" s="13" t="s">
        <v>1896</v>
      </c>
      <c r="B53" s="14" t="s">
        <v>1897</v>
      </c>
      <c r="C53" s="115">
        <v>22.71</v>
      </c>
      <c r="D53" s="147">
        <f>C53*Курс5*1.02</f>
        <v>2084.7780000000002</v>
      </c>
      <c r="E53" s="15">
        <v>30.43803903</v>
      </c>
      <c r="F53" s="35">
        <f>E53*Курс5*1.02</f>
        <v>2794.2119829539997</v>
      </c>
    </row>
    <row r="54" spans="1:6" ht="12.75" customHeight="1" hidden="1" outlineLevel="1">
      <c r="A54" s="13" t="s">
        <v>1898</v>
      </c>
      <c r="B54" s="14" t="s">
        <v>1899</v>
      </c>
      <c r="C54" s="115">
        <v>19.79</v>
      </c>
      <c r="D54" s="147">
        <f>C54*Курс5*1.02</f>
        <v>1816.722</v>
      </c>
      <c r="E54" s="15">
        <v>26.522391798</v>
      </c>
      <c r="F54" s="35">
        <f>E54*Курс5*1.02</f>
        <v>2434.7555670564</v>
      </c>
    </row>
    <row r="55" spans="1:6" ht="12.75" customHeight="1" hidden="1" outlineLevel="1">
      <c r="A55" s="13" t="s">
        <v>1900</v>
      </c>
      <c r="B55" s="14" t="s">
        <v>1901</v>
      </c>
      <c r="C55" s="115">
        <v>16.87</v>
      </c>
      <c r="D55" s="147">
        <f>C55*Курс5*1.02</f>
        <v>1548.6660000000002</v>
      </c>
      <c r="E55" s="15">
        <v>22.606744565999996</v>
      </c>
      <c r="F55" s="35">
        <f>E55*Курс5*1.02</f>
        <v>2075.2991511587998</v>
      </c>
    </row>
    <row r="56" spans="1:6" ht="12.75" customHeight="1" hidden="1" outlineLevel="1">
      <c r="A56" s="13" t="s">
        <v>1902</v>
      </c>
      <c r="B56" s="14" t="s">
        <v>1903</v>
      </c>
      <c r="C56" s="115">
        <v>19.4</v>
      </c>
      <c r="D56" s="147">
        <f>C56*Курс5*1.02</f>
        <v>1780.9199999999998</v>
      </c>
      <c r="E56" s="15">
        <v>26.0023449</v>
      </c>
      <c r="F56" s="35">
        <f>E56*Курс5*1.02</f>
        <v>2387.01526182</v>
      </c>
    </row>
    <row r="57" spans="1:6" ht="12.75" customHeight="1" collapsed="1">
      <c r="A57" s="142" t="s">
        <v>497</v>
      </c>
      <c r="B57" s="143"/>
      <c r="C57" s="159"/>
      <c r="D57" s="165"/>
      <c r="E57" s="143"/>
      <c r="F57" s="144"/>
    </row>
    <row r="58" spans="1:6" ht="12.75" customHeight="1" hidden="1" outlineLevel="1">
      <c r="A58" s="13" t="s">
        <v>1904</v>
      </c>
      <c r="B58" s="14" t="s">
        <v>1905</v>
      </c>
      <c r="C58" s="115">
        <v>22.83</v>
      </c>
      <c r="D58" s="147">
        <f>C58*Курс5*1.02</f>
        <v>2095.794</v>
      </c>
      <c r="E58" s="15">
        <v>30.590994</v>
      </c>
      <c r="F58" s="35">
        <f>E58*Курс5*1.02</f>
        <v>2808.2532492</v>
      </c>
    </row>
    <row r="59" spans="1:6" ht="12.75" customHeight="1" collapsed="1">
      <c r="A59" s="142" t="s">
        <v>103</v>
      </c>
      <c r="B59" s="143"/>
      <c r="C59" s="159"/>
      <c r="D59" s="165"/>
      <c r="E59" s="143"/>
      <c r="F59" s="144"/>
    </row>
    <row r="60" spans="1:6" ht="12.75" customHeight="1" hidden="1" outlineLevel="1">
      <c r="A60" s="13" t="s">
        <v>1906</v>
      </c>
      <c r="B60" s="14" t="s">
        <v>1907</v>
      </c>
      <c r="C60" s="115">
        <v>13.58</v>
      </c>
      <c r="D60" s="147">
        <f>C60*Курс5*1.02</f>
        <v>1246.644</v>
      </c>
      <c r="E60" s="15">
        <v>18.20164143</v>
      </c>
      <c r="F60" s="35">
        <f>E60*Курс5*1.02</f>
        <v>1670.910683274</v>
      </c>
    </row>
    <row r="61" spans="1:6" ht="12.75" customHeight="1" hidden="1" outlineLevel="1">
      <c r="A61" s="13" t="s">
        <v>1908</v>
      </c>
      <c r="B61" s="14" t="s">
        <v>1909</v>
      </c>
      <c r="C61" s="115">
        <v>11.07</v>
      </c>
      <c r="D61" s="147">
        <f>C61*Курс5*1.02</f>
        <v>1016.2260000000001</v>
      </c>
      <c r="E61" s="15">
        <v>14.836632089999998</v>
      </c>
      <c r="F61" s="35">
        <f>E61*Курс5*1.02</f>
        <v>1362.002825862</v>
      </c>
    </row>
    <row r="62" spans="1:6" ht="12.75" customHeight="1" hidden="1" outlineLevel="1">
      <c r="A62" s="13" t="s">
        <v>1910</v>
      </c>
      <c r="B62" s="14" t="s">
        <v>1911</v>
      </c>
      <c r="C62" s="115">
        <v>4.68</v>
      </c>
      <c r="D62" s="147">
        <f>C62*Курс5*1.02</f>
        <v>429.624</v>
      </c>
      <c r="E62" s="15">
        <v>6.271153769999999</v>
      </c>
      <c r="F62" s="35">
        <f>E62*Курс5*1.02</f>
        <v>575.6919160859999</v>
      </c>
    </row>
    <row r="63" spans="1:6" ht="12.75" customHeight="1" hidden="1" outlineLevel="1">
      <c r="A63" s="13" t="s">
        <v>1912</v>
      </c>
      <c r="B63" s="14" t="s">
        <v>1913</v>
      </c>
      <c r="C63" s="115">
        <v>36.53</v>
      </c>
      <c r="D63" s="147">
        <f>C63*Курс5*1.02</f>
        <v>3353.454</v>
      </c>
      <c r="E63" s="15">
        <v>48.9455904</v>
      </c>
      <c r="F63" s="35">
        <f>E63*Курс5*1.02</f>
        <v>4493.20519872</v>
      </c>
    </row>
    <row r="64" spans="1:6" ht="12.75" customHeight="1" hidden="1" outlineLevel="1">
      <c r="A64" s="13" t="s">
        <v>1914</v>
      </c>
      <c r="B64" s="14" t="s">
        <v>1915</v>
      </c>
      <c r="C64" s="115">
        <v>47.26</v>
      </c>
      <c r="D64" s="147">
        <f>C64*Курс5*1.02</f>
        <v>4338.468</v>
      </c>
      <c r="E64" s="15">
        <v>63.32335758</v>
      </c>
      <c r="F64" s="35">
        <f>E64*Курс5*1.02</f>
        <v>5813.084225844001</v>
      </c>
    </row>
    <row r="65" spans="1:6" ht="12.75" customHeight="1" collapsed="1">
      <c r="A65" s="142" t="s">
        <v>1916</v>
      </c>
      <c r="B65" s="143"/>
      <c r="C65" s="159"/>
      <c r="D65" s="165"/>
      <c r="E65" s="143"/>
      <c r="F65" s="144"/>
    </row>
    <row r="66" spans="1:6" ht="12.75" customHeight="1" hidden="1" outlineLevel="1">
      <c r="A66" s="13" t="s">
        <v>1917</v>
      </c>
      <c r="B66" s="54" t="s">
        <v>1918</v>
      </c>
      <c r="C66" s="157">
        <v>143.14</v>
      </c>
      <c r="D66" s="162">
        <f>C66*Курс5*1.02</f>
        <v>13140.251999999999</v>
      </c>
      <c r="E66" s="15">
        <v>191.80553238</v>
      </c>
      <c r="F66" s="35">
        <f>E66*Курс5*1.02</f>
        <v>17607.747872483997</v>
      </c>
    </row>
    <row r="67" spans="1:6" ht="12.75" customHeight="1" collapsed="1">
      <c r="A67" s="142" t="s">
        <v>1919</v>
      </c>
      <c r="B67" s="143"/>
      <c r="C67" s="159"/>
      <c r="D67" s="165"/>
      <c r="E67" s="143"/>
      <c r="F67" s="144"/>
    </row>
    <row r="68" spans="1:6" ht="12.75" customHeight="1" hidden="1" outlineLevel="1">
      <c r="A68" s="13" t="s">
        <v>1920</v>
      </c>
      <c r="B68" s="14" t="s">
        <v>1921</v>
      </c>
      <c r="C68" s="115">
        <v>51.94</v>
      </c>
      <c r="D68" s="147">
        <f>C68*Курс5*1.02</f>
        <v>4768.092</v>
      </c>
      <c r="E68" s="15">
        <v>69.59451135</v>
      </c>
      <c r="F68" s="35">
        <f>E68*Курс5*1.02</f>
        <v>6388.77614193</v>
      </c>
    </row>
    <row r="69" spans="1:6" ht="12.75" customHeight="1" hidden="1" outlineLevel="1">
      <c r="A69" s="13" t="s">
        <v>1922</v>
      </c>
      <c r="B69" s="14" t="s">
        <v>1923</v>
      </c>
      <c r="C69" s="115">
        <v>37.44</v>
      </c>
      <c r="D69" s="147">
        <f>C69*Курс5*1.02</f>
        <v>3436.992</v>
      </c>
      <c r="E69" s="15">
        <v>50.16923015999999</v>
      </c>
      <c r="F69" s="35">
        <f>E69*Курс5*1.02</f>
        <v>4605.535328687999</v>
      </c>
    </row>
    <row r="70" spans="1:6" ht="12.75" customHeight="1" collapsed="1">
      <c r="A70" s="142" t="s">
        <v>1924</v>
      </c>
      <c r="B70" s="143"/>
      <c r="C70" s="159"/>
      <c r="D70" s="165"/>
      <c r="E70" s="143"/>
      <c r="F70" s="144"/>
    </row>
    <row r="71" spans="1:6" ht="12.75" customHeight="1" hidden="1" outlineLevel="1">
      <c r="A71" s="13" t="s">
        <v>1925</v>
      </c>
      <c r="B71" s="14" t="s">
        <v>1926</v>
      </c>
      <c r="C71" s="115">
        <v>42.39</v>
      </c>
      <c r="D71" s="147">
        <f>C71*Курс5*1.02</f>
        <v>3891.402</v>
      </c>
      <c r="E71" s="15">
        <v>56.807475858</v>
      </c>
      <c r="F71" s="35">
        <f>E71*Курс5*1.02</f>
        <v>5214.9262837644</v>
      </c>
    </row>
    <row r="72" spans="1:6" ht="12.75" customHeight="1" hidden="1" outlineLevel="1">
      <c r="A72" s="13" t="s">
        <v>1927</v>
      </c>
      <c r="B72" s="14" t="s">
        <v>1928</v>
      </c>
      <c r="C72" s="115">
        <v>9.95</v>
      </c>
      <c r="D72" s="147">
        <f>C72*Курс5*1.02</f>
        <v>913.4099999999999</v>
      </c>
      <c r="E72" s="15">
        <v>13.337673384000002</v>
      </c>
      <c r="F72" s="35">
        <f>E72*Курс5*1.02</f>
        <v>1224.3984166512003</v>
      </c>
    </row>
    <row r="73" spans="1:6" ht="12.75" customHeight="1" hidden="1" outlineLevel="1">
      <c r="A73" s="13" t="s">
        <v>1929</v>
      </c>
      <c r="B73" s="14" t="s">
        <v>1930</v>
      </c>
      <c r="C73" s="115">
        <v>9.95</v>
      </c>
      <c r="D73" s="147">
        <f>C73*Курс5*1.02</f>
        <v>913.4099999999999</v>
      </c>
      <c r="E73" s="15">
        <v>13.337673384000002</v>
      </c>
      <c r="F73" s="35">
        <f>E73*Курс5*1.02</f>
        <v>1224.3984166512003</v>
      </c>
    </row>
    <row r="74" spans="1:6" ht="12.75" customHeight="1" hidden="1" outlineLevel="1">
      <c r="A74" s="13" t="s">
        <v>1931</v>
      </c>
      <c r="B74" s="14" t="s">
        <v>1932</v>
      </c>
      <c r="C74" s="115">
        <v>10.02</v>
      </c>
      <c r="D74" s="147">
        <f>C74*Курс5*1.02</f>
        <v>919.836</v>
      </c>
      <c r="E74" s="15">
        <v>13.429446365999999</v>
      </c>
      <c r="F74" s="35">
        <f>E74*Курс5*1.02</f>
        <v>1232.8231763988</v>
      </c>
    </row>
    <row r="75" spans="1:6" ht="12.75" customHeight="1" collapsed="1">
      <c r="A75" s="142" t="s">
        <v>1933</v>
      </c>
      <c r="B75" s="143"/>
      <c r="C75" s="159"/>
      <c r="D75" s="165"/>
      <c r="E75" s="143"/>
      <c r="F75" s="144"/>
    </row>
    <row r="76" spans="1:6" ht="12.75" customHeight="1" hidden="1" outlineLevel="1">
      <c r="A76" s="13" t="s">
        <v>1934</v>
      </c>
      <c r="B76" s="14" t="s">
        <v>1935</v>
      </c>
      <c r="C76" s="115">
        <v>24.31</v>
      </c>
      <c r="D76" s="147">
        <f>C76*Курс5*1.02</f>
        <v>2231.6580000000004</v>
      </c>
      <c r="E76" s="15">
        <v>32.57940861</v>
      </c>
      <c r="F76" s="35">
        <f>E76*Курс5*1.02</f>
        <v>2990.7897103980004</v>
      </c>
    </row>
    <row r="77" spans="1:6" ht="12.75" customHeight="1" hidden="1" outlineLevel="1">
      <c r="A77" s="13" t="s">
        <v>1936</v>
      </c>
      <c r="B77" s="14" t="s">
        <v>1937</v>
      </c>
      <c r="C77" s="115">
        <v>18.31</v>
      </c>
      <c r="D77" s="147">
        <f>C77*Курс5*1.02</f>
        <v>1680.858</v>
      </c>
      <c r="E77" s="15">
        <v>24.533977187999998</v>
      </c>
      <c r="F77" s="35">
        <f>E77*Курс5*1.02</f>
        <v>2252.2191058584</v>
      </c>
    </row>
    <row r="78" spans="1:6" ht="12.75" customHeight="1" collapsed="1">
      <c r="A78" s="150" t="s">
        <v>157</v>
      </c>
      <c r="B78" s="151"/>
      <c r="C78" s="156"/>
      <c r="D78" s="166"/>
      <c r="E78" s="151"/>
      <c r="F78" s="152"/>
    </row>
    <row r="79" spans="1:6" ht="12.75" customHeight="1" hidden="1" outlineLevel="1">
      <c r="A79" s="13" t="s">
        <v>1938</v>
      </c>
      <c r="B79" s="14" t="s">
        <v>1939</v>
      </c>
      <c r="C79" s="115">
        <v>25.25</v>
      </c>
      <c r="D79" s="147">
        <f>C79*Курс5*1.02</f>
        <v>2317.95</v>
      </c>
      <c r="E79" s="15">
        <v>33.83363936400001</v>
      </c>
      <c r="F79" s="35">
        <f>E79*Курс5*1.02</f>
        <v>3105.9280936152004</v>
      </c>
    </row>
    <row r="80" spans="1:6" ht="12.75" customHeight="1" hidden="1" outlineLevel="1">
      <c r="A80" s="13" t="s">
        <v>1940</v>
      </c>
      <c r="B80" s="14" t="s">
        <v>1941</v>
      </c>
      <c r="C80" s="115">
        <v>26.28</v>
      </c>
      <c r="D80" s="147">
        <f>C80*Курс5*1.02</f>
        <v>2412.5040000000004</v>
      </c>
      <c r="E80" s="15">
        <v>35.210234094</v>
      </c>
      <c r="F80" s="35">
        <f>E80*Курс5*1.02</f>
        <v>3232.2994898292004</v>
      </c>
    </row>
    <row r="81" spans="1:6" ht="12.75" customHeight="1" hidden="1" outlineLevel="1">
      <c r="A81" s="13" t="s">
        <v>1942</v>
      </c>
      <c r="B81" s="14" t="s">
        <v>1943</v>
      </c>
      <c r="C81" s="115">
        <v>13.9</v>
      </c>
      <c r="D81" s="147">
        <f>C81*Курс5*1.02</f>
        <v>1276.02</v>
      </c>
      <c r="E81" s="15">
        <v>18.629915346</v>
      </c>
      <c r="F81" s="35">
        <f>E81*Курс5*1.02</f>
        <v>1710.2262287628</v>
      </c>
    </row>
    <row r="82" spans="1:6" ht="12.75" customHeight="1" collapsed="1">
      <c r="A82" s="142" t="s">
        <v>818</v>
      </c>
      <c r="B82" s="143"/>
      <c r="C82" s="159"/>
      <c r="D82" s="143"/>
      <c r="E82" s="143"/>
      <c r="F82" s="144"/>
    </row>
    <row r="83" spans="1:6" ht="12.75" customHeight="1" hidden="1" outlineLevel="1">
      <c r="A83" s="14" t="s">
        <v>1944</v>
      </c>
      <c r="B83" s="14" t="s">
        <v>1945</v>
      </c>
      <c r="C83" s="140"/>
      <c r="D83" s="147">
        <v>1860</v>
      </c>
      <c r="E83" s="53"/>
      <c r="F83" s="35">
        <v>2492.534</v>
      </c>
    </row>
    <row r="84" spans="1:6" ht="12.75" customHeight="1" hidden="1" outlineLevel="1">
      <c r="A84" s="14" t="s">
        <v>1946</v>
      </c>
      <c r="B84" s="14" t="s">
        <v>1947</v>
      </c>
      <c r="C84" s="140"/>
      <c r="D84" s="147">
        <v>1341</v>
      </c>
      <c r="E84" s="53"/>
      <c r="F84" s="35">
        <v>1797.4759999999999</v>
      </c>
    </row>
    <row r="85" spans="1:6" ht="12.75" customHeight="1" hidden="1" outlineLevel="1">
      <c r="A85" s="14" t="s">
        <v>1948</v>
      </c>
      <c r="B85" s="14" t="s">
        <v>1949</v>
      </c>
      <c r="C85" s="140"/>
      <c r="D85" s="147">
        <v>996</v>
      </c>
      <c r="E85" s="53"/>
      <c r="F85" s="35">
        <v>1334.104</v>
      </c>
    </row>
    <row r="86" spans="1:6" ht="12.75" customHeight="1" hidden="1" outlineLevel="1">
      <c r="A86" s="14" t="s">
        <v>1950</v>
      </c>
      <c r="B86" s="14" t="s">
        <v>1951</v>
      </c>
      <c r="C86" s="140"/>
      <c r="D86" s="147">
        <v>1150</v>
      </c>
      <c r="E86" s="53"/>
      <c r="F86" s="35">
        <v>1540.3300000000002</v>
      </c>
    </row>
    <row r="87" spans="1:6" ht="12.75" customHeight="1" collapsed="1">
      <c r="A87" s="142" t="s">
        <v>1952</v>
      </c>
      <c r="B87" s="143"/>
      <c r="C87" s="161"/>
      <c r="D87" s="148"/>
      <c r="E87" s="143"/>
      <c r="F87" s="144"/>
    </row>
    <row r="88" spans="1:6" ht="12.75" customHeight="1" hidden="1" outlineLevel="1">
      <c r="A88" s="14" t="s">
        <v>1953</v>
      </c>
      <c r="B88" s="14" t="s">
        <v>1954</v>
      </c>
      <c r="C88" s="140"/>
      <c r="D88" s="147">
        <v>1433</v>
      </c>
      <c r="E88" s="53"/>
      <c r="F88" s="35">
        <v>1919.8555200000003</v>
      </c>
    </row>
    <row r="89" spans="1:6" ht="12.75" customHeight="1" hidden="1" outlineLevel="1">
      <c r="A89" s="14" t="s">
        <v>1955</v>
      </c>
      <c r="B89" s="14" t="s">
        <v>1956</v>
      </c>
      <c r="C89" s="140"/>
      <c r="D89" s="147">
        <v>1035</v>
      </c>
      <c r="E89" s="53"/>
      <c r="F89" s="35">
        <v>1386.5623200000002</v>
      </c>
    </row>
    <row r="90" spans="1:6" ht="12.75" customHeight="1" hidden="1" outlineLevel="1">
      <c r="A90" s="14" t="s">
        <v>1957</v>
      </c>
      <c r="B90" s="14" t="s">
        <v>1958</v>
      </c>
      <c r="C90" s="140"/>
      <c r="D90" s="147">
        <v>771</v>
      </c>
      <c r="E90" s="53"/>
      <c r="F90" s="35">
        <v>1032.64956</v>
      </c>
    </row>
    <row r="91" spans="1:6" ht="12.75" customHeight="1" hidden="1" outlineLevel="1">
      <c r="A91" s="14" t="s">
        <v>1959</v>
      </c>
      <c r="B91" s="14" t="s">
        <v>1960</v>
      </c>
      <c r="C91" s="140"/>
      <c r="D91" s="147">
        <v>886</v>
      </c>
      <c r="E91" s="53"/>
      <c r="F91" s="35">
        <v>1187.7894000000001</v>
      </c>
    </row>
    <row r="92" ht="12.75" customHeight="1" collapsed="1">
      <c r="E92" s="55"/>
    </row>
    <row r="93" spans="1:5" ht="12.75" customHeight="1">
      <c r="A93" s="39" t="s">
        <v>3601</v>
      </c>
      <c r="E93" s="55"/>
    </row>
    <row r="94" ht="12.75" customHeight="1">
      <c r="A94" s="2" t="s">
        <v>1961</v>
      </c>
    </row>
    <row r="95" ht="12.75" customHeight="1">
      <c r="A95" s="2" t="s">
        <v>1962</v>
      </c>
    </row>
    <row r="96" ht="12.75" customHeight="1">
      <c r="A96" s="2" t="s">
        <v>1963</v>
      </c>
    </row>
    <row r="98" ht="12.75" customHeight="1">
      <c r="A98" s="23" t="s">
        <v>3674</v>
      </c>
    </row>
    <row r="99" ht="12.75" customHeight="1">
      <c r="A99" s="23" t="s">
        <v>3599</v>
      </c>
    </row>
    <row r="100" ht="12.75" customHeight="1">
      <c r="A100" s="23" t="s">
        <v>3600</v>
      </c>
    </row>
  </sheetData>
  <sheetProtection/>
  <mergeCells count="3">
    <mergeCell ref="D6:E6"/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69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3646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5:6" ht="12.75" customHeight="1">
      <c r="E7" s="12"/>
      <c r="F7" s="34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100" t="s">
        <v>1</v>
      </c>
      <c r="B9" s="101"/>
      <c r="C9" s="101"/>
      <c r="D9" s="101"/>
      <c r="E9" s="101"/>
      <c r="F9" s="102"/>
    </row>
    <row r="10" spans="1:6" ht="12.75" customHeight="1" hidden="1" outlineLevel="1">
      <c r="A10" s="13" t="s">
        <v>2335</v>
      </c>
      <c r="B10" s="14" t="s">
        <v>2336</v>
      </c>
      <c r="C10" s="115">
        <v>72.41</v>
      </c>
      <c r="D10" s="147">
        <f aca="true" t="shared" si="0" ref="D10:D41">C10*Курс6*1.02</f>
        <v>6647.237999999999</v>
      </c>
      <c r="E10" s="15">
        <v>97.03463296800001</v>
      </c>
      <c r="F10" s="57">
        <f aca="true" t="shared" si="1" ref="F10:F41">E10*Курс6*1.02</f>
        <v>8907.7793064624</v>
      </c>
    </row>
    <row r="11" spans="1:6" ht="12.75" customHeight="1" hidden="1" outlineLevel="1">
      <c r="A11" s="13" t="s">
        <v>2337</v>
      </c>
      <c r="B11" s="14" t="s">
        <v>2338</v>
      </c>
      <c r="C11" s="115">
        <v>63.67</v>
      </c>
      <c r="D11" s="147">
        <f t="shared" si="0"/>
        <v>5844.906</v>
      </c>
      <c r="E11" s="15">
        <v>85.31828226600001</v>
      </c>
      <c r="F11" s="57">
        <f t="shared" si="1"/>
        <v>7832.218312018802</v>
      </c>
    </row>
    <row r="12" spans="1:6" ht="12.75" customHeight="1" hidden="1" outlineLevel="1">
      <c r="A12" s="13" t="s">
        <v>2339</v>
      </c>
      <c r="B12" s="14" t="s">
        <v>2340</v>
      </c>
      <c r="C12" s="115">
        <v>59.29</v>
      </c>
      <c r="D12" s="147">
        <f t="shared" si="0"/>
        <v>5442.822</v>
      </c>
      <c r="E12" s="15">
        <v>79.444811418</v>
      </c>
      <c r="F12" s="57">
        <f t="shared" si="1"/>
        <v>7293.033688172401</v>
      </c>
    </row>
    <row r="13" spans="1:6" ht="12.75" customHeight="1" hidden="1" outlineLevel="1">
      <c r="A13" s="13" t="s">
        <v>2341</v>
      </c>
      <c r="B13" s="14" t="s">
        <v>2342</v>
      </c>
      <c r="C13" s="115">
        <v>54.93</v>
      </c>
      <c r="D13" s="147">
        <f t="shared" si="0"/>
        <v>5042.574</v>
      </c>
      <c r="E13" s="15">
        <v>73.60193156399998</v>
      </c>
      <c r="F13" s="57">
        <f t="shared" si="1"/>
        <v>6756.657317575199</v>
      </c>
    </row>
    <row r="14" spans="1:6" ht="12.75" customHeight="1" hidden="1" outlineLevel="1">
      <c r="A14" s="13" t="s">
        <v>2343</v>
      </c>
      <c r="B14" s="14" t="s">
        <v>2344</v>
      </c>
      <c r="C14" s="115">
        <v>52.3</v>
      </c>
      <c r="D14" s="147">
        <f t="shared" si="0"/>
        <v>4801.14</v>
      </c>
      <c r="E14" s="15">
        <v>70.083967254</v>
      </c>
      <c r="F14" s="57">
        <f t="shared" si="1"/>
        <v>6433.7081939172</v>
      </c>
    </row>
    <row r="15" spans="1:6" ht="12.75" customHeight="1" hidden="1" outlineLevel="1">
      <c r="A15" s="13" t="s">
        <v>2345</v>
      </c>
      <c r="B15" s="14" t="s">
        <v>2346</v>
      </c>
      <c r="C15" s="115">
        <v>48.49</v>
      </c>
      <c r="D15" s="147">
        <f t="shared" si="0"/>
        <v>4451.3820000000005</v>
      </c>
      <c r="E15" s="15">
        <v>64.97527125599998</v>
      </c>
      <c r="F15" s="57">
        <f t="shared" si="1"/>
        <v>5964.729901300799</v>
      </c>
    </row>
    <row r="16" spans="1:6" ht="12.75" customHeight="1" hidden="1" outlineLevel="1">
      <c r="A16" s="13" t="s">
        <v>2347</v>
      </c>
      <c r="B16" s="14" t="s">
        <v>2348</v>
      </c>
      <c r="C16" s="115">
        <v>42.78</v>
      </c>
      <c r="D16" s="147">
        <f t="shared" si="0"/>
        <v>3927.204</v>
      </c>
      <c r="E16" s="15">
        <v>57.32752275599999</v>
      </c>
      <c r="F16" s="57">
        <f t="shared" si="1"/>
        <v>5262.6665890008</v>
      </c>
    </row>
    <row r="17" spans="1:6" ht="12.75" customHeight="1" hidden="1" outlineLevel="1">
      <c r="A17" s="13" t="s">
        <v>2349</v>
      </c>
      <c r="B17" s="14" t="s">
        <v>2350</v>
      </c>
      <c r="C17" s="115">
        <v>35.16</v>
      </c>
      <c r="D17" s="147">
        <f t="shared" si="0"/>
        <v>3227.6879999999996</v>
      </c>
      <c r="E17" s="15">
        <v>47.11013076000001</v>
      </c>
      <c r="F17" s="57">
        <f t="shared" si="1"/>
        <v>4324.710003768001</v>
      </c>
    </row>
    <row r="18" spans="1:6" ht="12.75" customHeight="1" hidden="1" outlineLevel="1">
      <c r="A18" s="13" t="s">
        <v>2351</v>
      </c>
      <c r="B18" s="14" t="s">
        <v>2352</v>
      </c>
      <c r="C18" s="115">
        <v>58.72</v>
      </c>
      <c r="D18" s="147">
        <f t="shared" si="0"/>
        <v>5390.496</v>
      </c>
      <c r="E18" s="15">
        <v>78.680036568</v>
      </c>
      <c r="F18" s="57">
        <f t="shared" si="1"/>
        <v>7222.827356942401</v>
      </c>
    </row>
    <row r="19" spans="1:6" ht="12.75" customHeight="1" hidden="1" outlineLevel="1">
      <c r="A19" s="13" t="s">
        <v>2353</v>
      </c>
      <c r="B19" s="14" t="s">
        <v>2354</v>
      </c>
      <c r="C19" s="115">
        <v>51.98</v>
      </c>
      <c r="D19" s="147">
        <f t="shared" si="0"/>
        <v>4771.764</v>
      </c>
      <c r="E19" s="15">
        <v>69.65569333799999</v>
      </c>
      <c r="F19" s="57">
        <f t="shared" si="1"/>
        <v>6394.392648428399</v>
      </c>
    </row>
    <row r="20" spans="1:6" ht="12.75" customHeight="1" hidden="1" outlineLevel="1">
      <c r="A20" s="13" t="s">
        <v>2355</v>
      </c>
      <c r="B20" s="14" t="s">
        <v>2356</v>
      </c>
      <c r="C20" s="115">
        <v>47.76</v>
      </c>
      <c r="D20" s="147">
        <f t="shared" si="0"/>
        <v>4384.3679999999995</v>
      </c>
      <c r="E20" s="15">
        <v>63.99635944800001</v>
      </c>
      <c r="F20" s="57">
        <f t="shared" si="1"/>
        <v>5874.865797326401</v>
      </c>
    </row>
    <row r="21" spans="1:6" ht="12.75" customHeight="1" hidden="1" outlineLevel="1">
      <c r="A21" s="13" t="s">
        <v>2357</v>
      </c>
      <c r="B21" s="14" t="s">
        <v>2358</v>
      </c>
      <c r="C21" s="115">
        <v>45.27</v>
      </c>
      <c r="D21" s="147">
        <f t="shared" si="0"/>
        <v>4155.786</v>
      </c>
      <c r="E21" s="15">
        <v>60.661941102</v>
      </c>
      <c r="F21" s="57">
        <f t="shared" si="1"/>
        <v>5568.766193163599</v>
      </c>
    </row>
    <row r="22" spans="1:6" ht="12.75" customHeight="1" hidden="1" outlineLevel="1">
      <c r="A22" s="13" t="s">
        <v>2359</v>
      </c>
      <c r="B22" s="14" t="s">
        <v>2360</v>
      </c>
      <c r="C22" s="115">
        <v>43.26</v>
      </c>
      <c r="D22" s="147">
        <f t="shared" si="0"/>
        <v>3971.2679999999996</v>
      </c>
      <c r="E22" s="15">
        <v>57.96993362999999</v>
      </c>
      <c r="F22" s="57">
        <f t="shared" si="1"/>
        <v>5321.639907233999</v>
      </c>
    </row>
    <row r="23" spans="1:6" ht="12.75" customHeight="1" hidden="1" outlineLevel="1">
      <c r="A23" s="13" t="s">
        <v>2361</v>
      </c>
      <c r="B23" s="14" t="s">
        <v>2362</v>
      </c>
      <c r="C23" s="115">
        <v>36.95</v>
      </c>
      <c r="D23" s="147">
        <f t="shared" si="0"/>
        <v>3392.0100000000007</v>
      </c>
      <c r="E23" s="15">
        <v>49.51486260000001</v>
      </c>
      <c r="F23" s="57">
        <f t="shared" si="1"/>
        <v>4545.464386680001</v>
      </c>
    </row>
    <row r="24" spans="1:6" ht="12.75" customHeight="1" hidden="1" outlineLevel="1">
      <c r="A24" s="13" t="s">
        <v>2363</v>
      </c>
      <c r="B24" s="14" t="s">
        <v>2364</v>
      </c>
      <c r="C24" s="115">
        <v>35.96</v>
      </c>
      <c r="D24" s="147">
        <f t="shared" si="0"/>
        <v>3301.128</v>
      </c>
      <c r="E24" s="15">
        <v>48.180815550000005</v>
      </c>
      <c r="F24" s="57">
        <f t="shared" si="1"/>
        <v>4422.9988674900005</v>
      </c>
    </row>
    <row r="25" spans="1:6" ht="12.75" customHeight="1" hidden="1" outlineLevel="1">
      <c r="A25" s="13" t="s">
        <v>2365</v>
      </c>
      <c r="B25" s="14" t="s">
        <v>2366</v>
      </c>
      <c r="C25" s="115">
        <v>29.91</v>
      </c>
      <c r="D25" s="147">
        <f t="shared" si="0"/>
        <v>2745.7380000000003</v>
      </c>
      <c r="E25" s="15">
        <v>40.07420214</v>
      </c>
      <c r="F25" s="57">
        <f t="shared" si="1"/>
        <v>3678.811756452</v>
      </c>
    </row>
    <row r="26" spans="1:6" ht="12.75" customHeight="1" hidden="1" outlineLevel="1">
      <c r="A26" s="13" t="s">
        <v>2367</v>
      </c>
      <c r="B26" s="14" t="s">
        <v>2368</v>
      </c>
      <c r="C26" s="115">
        <v>60.82</v>
      </c>
      <c r="D26" s="147">
        <f t="shared" si="0"/>
        <v>5583.276</v>
      </c>
      <c r="E26" s="15">
        <v>81.49440801600001</v>
      </c>
      <c r="F26" s="57">
        <f t="shared" si="1"/>
        <v>7481.186655868801</v>
      </c>
    </row>
    <row r="27" spans="1:6" ht="12.75" customHeight="1" hidden="1" outlineLevel="1">
      <c r="A27" s="13" t="s">
        <v>2369</v>
      </c>
      <c r="B27" s="14" t="s">
        <v>2370</v>
      </c>
      <c r="C27" s="115">
        <v>92.96</v>
      </c>
      <c r="D27" s="147">
        <f t="shared" si="0"/>
        <v>8533.728</v>
      </c>
      <c r="E27" s="15">
        <v>124.56652756799998</v>
      </c>
      <c r="F27" s="57">
        <f t="shared" si="1"/>
        <v>11435.207230742399</v>
      </c>
    </row>
    <row r="28" spans="1:6" ht="12.75" customHeight="1" hidden="1" outlineLevel="1">
      <c r="A28" s="13" t="s">
        <v>2371</v>
      </c>
      <c r="B28" s="14" t="s">
        <v>2372</v>
      </c>
      <c r="C28" s="115">
        <v>75.29</v>
      </c>
      <c r="D28" s="147">
        <f t="shared" si="0"/>
        <v>6911.622</v>
      </c>
      <c r="E28" s="15">
        <v>100.889098212</v>
      </c>
      <c r="F28" s="57">
        <f t="shared" si="1"/>
        <v>9261.6192158616</v>
      </c>
    </row>
    <row r="29" spans="1:6" ht="12.75" customHeight="1" hidden="1" outlineLevel="1">
      <c r="A29" s="13" t="s">
        <v>2373</v>
      </c>
      <c r="B29" s="14" t="s">
        <v>2374</v>
      </c>
      <c r="C29" s="115">
        <v>86.11</v>
      </c>
      <c r="D29" s="147">
        <f t="shared" si="0"/>
        <v>7904.898</v>
      </c>
      <c r="E29" s="15">
        <v>115.389229368</v>
      </c>
      <c r="F29" s="57">
        <f t="shared" si="1"/>
        <v>10592.7312559824</v>
      </c>
    </row>
    <row r="30" spans="1:6" ht="12.75" customHeight="1" hidden="1" outlineLevel="1">
      <c r="A30" s="13" t="s">
        <v>2375</v>
      </c>
      <c r="B30" s="14" t="s">
        <v>2376</v>
      </c>
      <c r="C30" s="115">
        <v>51.87</v>
      </c>
      <c r="D30" s="147">
        <f t="shared" si="0"/>
        <v>4761.666</v>
      </c>
      <c r="E30" s="15">
        <v>69.502738368</v>
      </c>
      <c r="F30" s="57">
        <f t="shared" si="1"/>
        <v>6380.3513821824</v>
      </c>
    </row>
    <row r="31" spans="1:6" ht="12.75" customHeight="1" hidden="1" outlineLevel="1">
      <c r="A31" s="13" t="s">
        <v>2377</v>
      </c>
      <c r="B31" s="14" t="s">
        <v>2378</v>
      </c>
      <c r="C31" s="115">
        <v>43.31</v>
      </c>
      <c r="D31" s="147">
        <f t="shared" si="0"/>
        <v>3975.858</v>
      </c>
      <c r="E31" s="15">
        <v>58.031115618</v>
      </c>
      <c r="F31" s="57">
        <f t="shared" si="1"/>
        <v>5327.2564137324</v>
      </c>
    </row>
    <row r="32" spans="1:6" ht="12.75" customHeight="1" hidden="1" outlineLevel="1">
      <c r="A32" s="13" t="s">
        <v>2379</v>
      </c>
      <c r="B32" s="14" t="s">
        <v>2380</v>
      </c>
      <c r="C32" s="115">
        <v>45</v>
      </c>
      <c r="D32" s="147">
        <f t="shared" si="0"/>
        <v>4131</v>
      </c>
      <c r="E32" s="15">
        <v>60.29484917400001</v>
      </c>
      <c r="F32" s="57">
        <f t="shared" si="1"/>
        <v>5535.067154173201</v>
      </c>
    </row>
    <row r="33" spans="1:6" ht="12.75" customHeight="1" hidden="1" outlineLevel="1">
      <c r="A33" s="13" t="s">
        <v>2381</v>
      </c>
      <c r="B33" s="14" t="s">
        <v>2382</v>
      </c>
      <c r="C33" s="115">
        <v>48.42</v>
      </c>
      <c r="D33" s="147">
        <f t="shared" si="0"/>
        <v>4444.956</v>
      </c>
      <c r="E33" s="15">
        <v>64.88349827399999</v>
      </c>
      <c r="F33" s="57">
        <f t="shared" si="1"/>
        <v>5956.305141553199</v>
      </c>
    </row>
    <row r="34" spans="1:6" ht="12.75" customHeight="1" hidden="1" outlineLevel="1">
      <c r="A34" s="13" t="s">
        <v>2383</v>
      </c>
      <c r="B34" s="14" t="s">
        <v>2384</v>
      </c>
      <c r="C34" s="115">
        <v>40.64</v>
      </c>
      <c r="D34" s="147">
        <f t="shared" si="0"/>
        <v>3730.752</v>
      </c>
      <c r="E34" s="15">
        <v>54.45196932</v>
      </c>
      <c r="F34" s="57">
        <f t="shared" si="1"/>
        <v>4998.690783576</v>
      </c>
    </row>
    <row r="35" spans="1:6" ht="12.75" customHeight="1" hidden="1" outlineLevel="1">
      <c r="A35" s="13" t="s">
        <v>2385</v>
      </c>
      <c r="B35" s="14" t="s">
        <v>2386</v>
      </c>
      <c r="C35" s="115">
        <v>37.96</v>
      </c>
      <c r="D35" s="147">
        <f t="shared" si="0"/>
        <v>3484.728</v>
      </c>
      <c r="E35" s="15">
        <v>50.872823022</v>
      </c>
      <c r="F35" s="57">
        <f t="shared" si="1"/>
        <v>4670.1251534196</v>
      </c>
    </row>
    <row r="36" spans="1:6" ht="12.75" customHeight="1" hidden="1" outlineLevel="1">
      <c r="A36" s="13" t="s">
        <v>2387</v>
      </c>
      <c r="B36" s="14" t="s">
        <v>2388</v>
      </c>
      <c r="C36" s="115">
        <v>51.82</v>
      </c>
      <c r="D36" s="147">
        <f t="shared" si="0"/>
        <v>4757.076</v>
      </c>
      <c r="E36" s="15">
        <v>69.44155638000001</v>
      </c>
      <c r="F36" s="57">
        <f t="shared" si="1"/>
        <v>6374.734875684001</v>
      </c>
    </row>
    <row r="37" spans="1:6" ht="12.75" customHeight="1" hidden="1" outlineLevel="1">
      <c r="A37" s="13" t="s">
        <v>2389</v>
      </c>
      <c r="B37" s="14" t="s">
        <v>2390</v>
      </c>
      <c r="C37" s="115">
        <v>39.88</v>
      </c>
      <c r="D37" s="147">
        <f t="shared" si="0"/>
        <v>3660.9840000000004</v>
      </c>
      <c r="E37" s="15">
        <v>53.442466517999996</v>
      </c>
      <c r="F37" s="57">
        <f t="shared" si="1"/>
        <v>4906.0184263524</v>
      </c>
    </row>
    <row r="38" spans="1:6" ht="12.75" customHeight="1" hidden="1" outlineLevel="1">
      <c r="A38" s="13" t="s">
        <v>2391</v>
      </c>
      <c r="B38" s="14" t="s">
        <v>2392</v>
      </c>
      <c r="C38" s="115">
        <v>33.9</v>
      </c>
      <c r="D38" s="147">
        <f t="shared" si="0"/>
        <v>3112.02</v>
      </c>
      <c r="E38" s="15">
        <v>45.42762609</v>
      </c>
      <c r="F38" s="57">
        <f t="shared" si="1"/>
        <v>4170.256075062</v>
      </c>
    </row>
    <row r="39" spans="1:6" ht="12.75" customHeight="1" hidden="1" outlineLevel="1">
      <c r="A39" s="13" t="s">
        <v>2393</v>
      </c>
      <c r="B39" s="14" t="s">
        <v>2394</v>
      </c>
      <c r="C39" s="115">
        <v>31.3</v>
      </c>
      <c r="D39" s="147">
        <f t="shared" si="0"/>
        <v>2873.34</v>
      </c>
      <c r="E39" s="15">
        <v>41.940252774</v>
      </c>
      <c r="F39" s="57">
        <f t="shared" si="1"/>
        <v>3850.1152046532</v>
      </c>
    </row>
    <row r="40" spans="1:6" ht="12.75" customHeight="1" hidden="1" outlineLevel="1">
      <c r="A40" s="13" t="s">
        <v>2395</v>
      </c>
      <c r="B40" s="14" t="s">
        <v>2396</v>
      </c>
      <c r="C40" s="115">
        <v>27.33</v>
      </c>
      <c r="D40" s="147">
        <f t="shared" si="0"/>
        <v>2508.894</v>
      </c>
      <c r="E40" s="15">
        <v>36.617419818</v>
      </c>
      <c r="F40" s="57">
        <f t="shared" si="1"/>
        <v>3361.4791392924003</v>
      </c>
    </row>
    <row r="41" spans="1:6" ht="12.75" customHeight="1" hidden="1" outlineLevel="1">
      <c r="A41" s="13" t="s">
        <v>2397</v>
      </c>
      <c r="B41" s="14" t="s">
        <v>2398</v>
      </c>
      <c r="C41" s="115">
        <v>92.73</v>
      </c>
      <c r="D41" s="147">
        <f t="shared" si="0"/>
        <v>8512.614000000001</v>
      </c>
      <c r="E41" s="15">
        <v>124.260617628</v>
      </c>
      <c r="F41" s="57">
        <f t="shared" si="1"/>
        <v>11407.1246982504</v>
      </c>
    </row>
    <row r="42" spans="1:6" ht="12.75" customHeight="1" collapsed="1">
      <c r="A42" s="100" t="s">
        <v>56</v>
      </c>
      <c r="B42" s="101"/>
      <c r="C42" s="173"/>
      <c r="D42" s="163"/>
      <c r="E42" s="101"/>
      <c r="F42" s="102"/>
    </row>
    <row r="43" spans="1:6" ht="12.75" customHeight="1" hidden="1" outlineLevel="1">
      <c r="A43" s="13" t="s">
        <v>2399</v>
      </c>
      <c r="B43" s="14" t="s">
        <v>2400</v>
      </c>
      <c r="C43" s="115">
        <v>52.05</v>
      </c>
      <c r="D43" s="147">
        <f aca="true" t="shared" si="2" ref="D43:D52">C43*Курс6*1.02</f>
        <v>4778.1900000000005</v>
      </c>
      <c r="E43" s="15">
        <v>69.74746632</v>
      </c>
      <c r="F43" s="57">
        <f aca="true" t="shared" si="3" ref="F43:F52">E43*Курс6*1.02</f>
        <v>6402.817408176</v>
      </c>
    </row>
    <row r="44" spans="1:6" ht="12.75" customHeight="1" hidden="1" outlineLevel="1">
      <c r="A44" s="13" t="s">
        <v>2401</v>
      </c>
      <c r="B44" s="14" t="s">
        <v>2402</v>
      </c>
      <c r="C44" s="115">
        <v>44.24</v>
      </c>
      <c r="D44" s="147">
        <f t="shared" si="2"/>
        <v>4061.2320000000004</v>
      </c>
      <c r="E44" s="15">
        <v>59.285346372</v>
      </c>
      <c r="F44" s="57">
        <f t="shared" si="3"/>
        <v>5442.3947969496</v>
      </c>
    </row>
    <row r="45" spans="1:6" ht="12.75" customHeight="1" hidden="1" outlineLevel="1">
      <c r="A45" s="13" t="s">
        <v>2403</v>
      </c>
      <c r="B45" s="14" t="s">
        <v>2404</v>
      </c>
      <c r="C45" s="115">
        <v>43.51</v>
      </c>
      <c r="D45" s="147">
        <f t="shared" si="2"/>
        <v>3994.218</v>
      </c>
      <c r="E45" s="15">
        <v>58.30643456399999</v>
      </c>
      <c r="F45" s="57">
        <f t="shared" si="3"/>
        <v>5352.530692975199</v>
      </c>
    </row>
    <row r="46" spans="1:6" ht="12.75" customHeight="1" hidden="1" outlineLevel="1">
      <c r="A46" s="13" t="s">
        <v>2405</v>
      </c>
      <c r="B46" s="14" t="s">
        <v>2406</v>
      </c>
      <c r="C46" s="115">
        <v>37.33</v>
      </c>
      <c r="D46" s="147">
        <f t="shared" si="2"/>
        <v>3426.894</v>
      </c>
      <c r="E46" s="15">
        <v>50.01627519</v>
      </c>
      <c r="F46" s="57">
        <f t="shared" si="3"/>
        <v>4591.4940624420005</v>
      </c>
    </row>
    <row r="47" spans="1:6" ht="12.75" customHeight="1" hidden="1" outlineLevel="1">
      <c r="A47" s="13" t="s">
        <v>2407</v>
      </c>
      <c r="B47" s="14" t="s">
        <v>2408</v>
      </c>
      <c r="C47" s="115">
        <v>64.9</v>
      </c>
      <c r="D47" s="147">
        <f t="shared" si="2"/>
        <v>5957.820000000001</v>
      </c>
      <c r="E47" s="15">
        <v>86.970195942</v>
      </c>
      <c r="F47" s="57">
        <f t="shared" si="3"/>
        <v>7983.8639874756</v>
      </c>
    </row>
    <row r="48" spans="1:6" ht="12.75" customHeight="1" hidden="1" outlineLevel="1">
      <c r="A48" s="13" t="s">
        <v>2409</v>
      </c>
      <c r="B48" s="14" t="s">
        <v>2410</v>
      </c>
      <c r="C48" s="115">
        <v>54.61</v>
      </c>
      <c r="D48" s="147">
        <f t="shared" si="2"/>
        <v>5013.197999999999</v>
      </c>
      <c r="E48" s="15">
        <v>73.17365764800002</v>
      </c>
      <c r="F48" s="57">
        <f t="shared" si="3"/>
        <v>6717.341772086401</v>
      </c>
    </row>
    <row r="49" spans="1:6" ht="12.75" customHeight="1" hidden="1" outlineLevel="1">
      <c r="A49" s="13" t="s">
        <v>2411</v>
      </c>
      <c r="B49" s="14" t="s">
        <v>2412</v>
      </c>
      <c r="C49" s="115">
        <v>39.22</v>
      </c>
      <c r="D49" s="147">
        <f t="shared" si="2"/>
        <v>3600.3959999999997</v>
      </c>
      <c r="E49" s="15">
        <v>52.555327692</v>
      </c>
      <c r="F49" s="57">
        <f t="shared" si="3"/>
        <v>4824.5790821256005</v>
      </c>
    </row>
    <row r="50" spans="1:6" ht="12.75" customHeight="1" hidden="1" outlineLevel="1">
      <c r="A50" s="13" t="s">
        <v>2413</v>
      </c>
      <c r="B50" s="14" t="s">
        <v>2414</v>
      </c>
      <c r="C50" s="115">
        <v>38.06</v>
      </c>
      <c r="D50" s="147">
        <f t="shared" si="2"/>
        <v>3493.9080000000004</v>
      </c>
      <c r="E50" s="15">
        <v>50.995186998</v>
      </c>
      <c r="F50" s="57">
        <f t="shared" si="3"/>
        <v>4681.3581664164</v>
      </c>
    </row>
    <row r="51" spans="1:6" ht="12.75" customHeight="1" hidden="1" outlineLevel="1">
      <c r="A51" s="13" t="s">
        <v>2415</v>
      </c>
      <c r="B51" s="14" t="s">
        <v>2416</v>
      </c>
      <c r="C51" s="115">
        <v>30.66</v>
      </c>
      <c r="D51" s="147">
        <f t="shared" si="2"/>
        <v>2814.588</v>
      </c>
      <c r="E51" s="15">
        <v>41.083704942000004</v>
      </c>
      <c r="F51" s="57">
        <f t="shared" si="3"/>
        <v>3771.484113675601</v>
      </c>
    </row>
    <row r="52" spans="1:6" ht="12.75" customHeight="1" hidden="1" outlineLevel="1">
      <c r="A52" s="13" t="s">
        <v>2417</v>
      </c>
      <c r="B52" s="14" t="s">
        <v>2418</v>
      </c>
      <c r="C52" s="115">
        <v>26.96</v>
      </c>
      <c r="D52" s="147">
        <f t="shared" si="2"/>
        <v>2474.9280000000003</v>
      </c>
      <c r="E52" s="15">
        <v>36.127963914000006</v>
      </c>
      <c r="F52" s="57">
        <f t="shared" si="3"/>
        <v>3316.5470873052004</v>
      </c>
    </row>
    <row r="53" spans="1:6" ht="12.75" customHeight="1" collapsed="1">
      <c r="A53" s="100" t="s">
        <v>71</v>
      </c>
      <c r="B53" s="101"/>
      <c r="C53" s="173"/>
      <c r="D53" s="163"/>
      <c r="E53" s="101"/>
      <c r="F53" s="102"/>
    </row>
    <row r="54" spans="1:6" ht="12.75" customHeight="1" hidden="1" outlineLevel="1">
      <c r="A54" s="13" t="s">
        <v>2419</v>
      </c>
      <c r="B54" s="14" t="s">
        <v>2420</v>
      </c>
      <c r="C54" s="115">
        <v>36.89</v>
      </c>
      <c r="D54" s="147">
        <f>C54*Курс6*1.02</f>
        <v>3386.502</v>
      </c>
      <c r="E54" s="15">
        <v>49.435046304</v>
      </c>
      <c r="F54" s="57">
        <f>E54*Курс6*1.02</f>
        <v>4538.137250707199</v>
      </c>
    </row>
    <row r="55" spans="1:6" ht="12.75" customHeight="1" hidden="1" outlineLevel="1">
      <c r="A55" s="13" t="s">
        <v>2421</v>
      </c>
      <c r="B55" s="14" t="s">
        <v>2422</v>
      </c>
      <c r="C55" s="115">
        <v>29.38</v>
      </c>
      <c r="D55" s="147">
        <f>C55*Курс6*1.02</f>
        <v>2697.084</v>
      </c>
      <c r="E55" s="15">
        <v>39.370609277999996</v>
      </c>
      <c r="F55" s="57">
        <f>E55*Курс6*1.02</f>
        <v>3614.2219317204</v>
      </c>
    </row>
    <row r="56" spans="1:6" ht="12.75" customHeight="1" hidden="1" outlineLevel="1">
      <c r="A56" s="13" t="s">
        <v>2423</v>
      </c>
      <c r="B56" s="14" t="s">
        <v>2424</v>
      </c>
      <c r="C56" s="115">
        <v>25.64</v>
      </c>
      <c r="D56" s="147">
        <f>C56*Курс6*1.02</f>
        <v>2353.752</v>
      </c>
      <c r="E56" s="15">
        <v>34.353686262</v>
      </c>
      <c r="F56" s="57">
        <f>E56*Курс6*1.02</f>
        <v>3153.6683988515997</v>
      </c>
    </row>
    <row r="57" spans="1:6" ht="12.75" customHeight="1" hidden="1" outlineLevel="1">
      <c r="A57" s="13" t="s">
        <v>2425</v>
      </c>
      <c r="B57" s="14" t="s">
        <v>2426</v>
      </c>
      <c r="C57" s="115">
        <v>25.16</v>
      </c>
      <c r="D57" s="147">
        <f>C57*Курс6*1.02</f>
        <v>2309.688</v>
      </c>
      <c r="E57" s="15">
        <v>33.711275388000004</v>
      </c>
      <c r="F57" s="57">
        <f>E57*Курс6*1.02</f>
        <v>3094.6950806184004</v>
      </c>
    </row>
    <row r="58" spans="1:6" ht="12.75" customHeight="1" hidden="1" outlineLevel="1">
      <c r="A58" s="13" t="s">
        <v>2427</v>
      </c>
      <c r="B58" s="14" t="s">
        <v>2428</v>
      </c>
      <c r="C58" s="115">
        <v>22.37</v>
      </c>
      <c r="D58" s="147">
        <f>C58*Курс6*1.02</f>
        <v>2053.5660000000003</v>
      </c>
      <c r="E58" s="15">
        <v>29.97917412</v>
      </c>
      <c r="F58" s="57">
        <f>E58*Курс6*1.02</f>
        <v>2752.088184216</v>
      </c>
    </row>
    <row r="59" spans="1:6" ht="12.75" customHeight="1" collapsed="1">
      <c r="A59" s="100" t="s">
        <v>2144</v>
      </c>
      <c r="B59" s="101"/>
      <c r="C59" s="173"/>
      <c r="D59" s="163"/>
      <c r="E59" s="101"/>
      <c r="F59" s="102"/>
    </row>
    <row r="60" spans="1:6" ht="12.75" customHeight="1" hidden="1" outlineLevel="1">
      <c r="A60" s="13" t="s">
        <v>2429</v>
      </c>
      <c r="B60" s="14" t="s">
        <v>2430</v>
      </c>
      <c r="C60" s="115">
        <v>66.62</v>
      </c>
      <c r="D60" s="147">
        <f>C60*Курс6*1.02</f>
        <v>6115.716</v>
      </c>
      <c r="E60" s="15">
        <v>89.264520492</v>
      </c>
      <c r="F60" s="57">
        <f>E60*Курс6*1.02</f>
        <v>8194.4829811656</v>
      </c>
    </row>
    <row r="61" spans="1:6" ht="12.75" customHeight="1" hidden="1" outlineLevel="1">
      <c r="A61" s="13" t="s">
        <v>2431</v>
      </c>
      <c r="B61" s="14" t="s">
        <v>2432</v>
      </c>
      <c r="C61" s="115">
        <v>60.79</v>
      </c>
      <c r="D61" s="147">
        <f>C61*Курс6*1.02</f>
        <v>5580.522000000001</v>
      </c>
      <c r="E61" s="15">
        <v>81.463817022</v>
      </c>
      <c r="F61" s="57">
        <f>E61*Курс6*1.02</f>
        <v>7478.3784026196</v>
      </c>
    </row>
    <row r="62" spans="1:6" ht="12.75" customHeight="1" collapsed="1">
      <c r="A62" s="103" t="s">
        <v>2433</v>
      </c>
      <c r="B62" s="104"/>
      <c r="C62" s="174"/>
      <c r="D62" s="163"/>
      <c r="E62" s="104"/>
      <c r="F62" s="105"/>
    </row>
    <row r="63" spans="1:6" ht="12.75" customHeight="1" hidden="1" outlineLevel="1">
      <c r="A63" s="13" t="s">
        <v>2434</v>
      </c>
      <c r="B63" s="14" t="s">
        <v>2435</v>
      </c>
      <c r="C63" s="115">
        <v>102.43</v>
      </c>
      <c r="D63" s="147">
        <f aca="true" t="shared" si="4" ref="D63:D72">C63*Курс6*1.02</f>
        <v>9403.074</v>
      </c>
      <c r="E63" s="15">
        <v>137.261790078</v>
      </c>
      <c r="F63" s="57">
        <f aca="true" t="shared" si="5" ref="F63:F72">E63*Курс6*1.02</f>
        <v>12600.6323291604</v>
      </c>
    </row>
    <row r="64" spans="1:6" ht="12.75" customHeight="1" hidden="1" outlineLevel="1">
      <c r="A64" s="13" t="s">
        <v>2436</v>
      </c>
      <c r="B64" s="14" t="s">
        <v>2437</v>
      </c>
      <c r="C64" s="115">
        <v>79.56</v>
      </c>
      <c r="D64" s="147">
        <f t="shared" si="4"/>
        <v>7303.608000000001</v>
      </c>
      <c r="E64" s="15">
        <v>106.60961409000001</v>
      </c>
      <c r="F64" s="57">
        <f t="shared" si="5"/>
        <v>9786.762573462</v>
      </c>
    </row>
    <row r="65" spans="1:6" ht="12.75" customHeight="1" hidden="1" outlineLevel="1">
      <c r="A65" s="13" t="s">
        <v>2438</v>
      </c>
      <c r="B65" s="14" t="s">
        <v>2439</v>
      </c>
      <c r="C65" s="115">
        <v>72.6</v>
      </c>
      <c r="D65" s="147">
        <f t="shared" si="4"/>
        <v>6664.679999999999</v>
      </c>
      <c r="E65" s="15">
        <v>97.27936092</v>
      </c>
      <c r="F65" s="57">
        <f t="shared" si="5"/>
        <v>8930.245332456</v>
      </c>
    </row>
    <row r="66" spans="1:6" ht="12.75" customHeight="1" hidden="1" outlineLevel="1">
      <c r="A66" s="13" t="s">
        <v>2440</v>
      </c>
      <c r="B66" s="14" t="s">
        <v>2441</v>
      </c>
      <c r="C66" s="115">
        <v>56.18</v>
      </c>
      <c r="D66" s="147">
        <f t="shared" si="4"/>
        <v>5157.324</v>
      </c>
      <c r="E66" s="15">
        <v>75.284436234</v>
      </c>
      <c r="F66" s="57">
        <f t="shared" si="5"/>
        <v>6911.1112462812</v>
      </c>
    </row>
    <row r="67" spans="1:6" ht="12.75" customHeight="1" hidden="1" outlineLevel="1">
      <c r="A67" s="13" t="s">
        <v>2442</v>
      </c>
      <c r="B67" s="14" t="s">
        <v>2443</v>
      </c>
      <c r="C67" s="115">
        <v>51.32</v>
      </c>
      <c r="D67" s="147">
        <f t="shared" si="4"/>
        <v>4711.176</v>
      </c>
      <c r="E67" s="15">
        <v>68.76855451200001</v>
      </c>
      <c r="F67" s="57">
        <f t="shared" si="5"/>
        <v>6312.953304201601</v>
      </c>
    </row>
    <row r="68" spans="1:6" ht="12.75" customHeight="1" hidden="1" outlineLevel="1">
      <c r="A68" s="13" t="s">
        <v>2444</v>
      </c>
      <c r="B68" s="14" t="s">
        <v>2445</v>
      </c>
      <c r="C68" s="115">
        <v>41.05</v>
      </c>
      <c r="D68" s="147">
        <f t="shared" si="4"/>
        <v>3768.3899999999994</v>
      </c>
      <c r="E68" s="15">
        <v>55.002607212</v>
      </c>
      <c r="F68" s="57">
        <f t="shared" si="5"/>
        <v>5049.2393420616</v>
      </c>
    </row>
    <row r="69" spans="1:6" ht="12.75" customHeight="1" hidden="1" outlineLevel="1">
      <c r="A69" s="13" t="s">
        <v>2446</v>
      </c>
      <c r="B69" s="14" t="s">
        <v>2447</v>
      </c>
      <c r="C69" s="115">
        <v>44.17</v>
      </c>
      <c r="D69" s="147">
        <f t="shared" si="4"/>
        <v>4054.806</v>
      </c>
      <c r="E69" s="15">
        <v>59.193573390000005</v>
      </c>
      <c r="F69" s="57">
        <f t="shared" si="5"/>
        <v>5433.970037202001</v>
      </c>
    </row>
    <row r="70" spans="1:6" ht="12.75" customHeight="1" hidden="1" outlineLevel="1">
      <c r="A70" s="13" t="s">
        <v>2448</v>
      </c>
      <c r="B70" s="14" t="s">
        <v>2449</v>
      </c>
      <c r="C70" s="115">
        <v>44.45</v>
      </c>
      <c r="D70" s="147">
        <f t="shared" si="4"/>
        <v>4080.5100000000007</v>
      </c>
      <c r="E70" s="15">
        <v>59.56</v>
      </c>
      <c r="F70" s="57">
        <f t="shared" si="5"/>
        <v>5467.608000000001</v>
      </c>
    </row>
    <row r="71" spans="1:6" ht="12.75" customHeight="1" hidden="1" outlineLevel="1">
      <c r="A71" s="13" t="s">
        <v>2450</v>
      </c>
      <c r="B71" s="14" t="s">
        <v>2451</v>
      </c>
      <c r="C71" s="115">
        <v>28.45</v>
      </c>
      <c r="D71" s="147">
        <f t="shared" si="4"/>
        <v>2611.71</v>
      </c>
      <c r="E71" s="15">
        <v>38.116378524000005</v>
      </c>
      <c r="F71" s="57">
        <f t="shared" si="5"/>
        <v>3499.0835485032007</v>
      </c>
    </row>
    <row r="72" spans="1:6" ht="12.75" customHeight="1" hidden="1" outlineLevel="1">
      <c r="A72" s="13" t="s">
        <v>2452</v>
      </c>
      <c r="B72" s="14" t="s">
        <v>2453</v>
      </c>
      <c r="C72" s="115">
        <v>23.22</v>
      </c>
      <c r="D72" s="147">
        <f t="shared" si="4"/>
        <v>2131.5959999999995</v>
      </c>
      <c r="E72" s="15">
        <v>31.111040898</v>
      </c>
      <c r="F72" s="57">
        <f t="shared" si="5"/>
        <v>2855.9935544364002</v>
      </c>
    </row>
    <row r="73" spans="1:6" ht="12.75" customHeight="1" collapsed="1">
      <c r="A73" s="103" t="s">
        <v>2454</v>
      </c>
      <c r="B73" s="104"/>
      <c r="C73" s="174"/>
      <c r="D73" s="163"/>
      <c r="E73" s="104"/>
      <c r="F73" s="105"/>
    </row>
    <row r="74" spans="1:6" ht="12.75" customHeight="1" hidden="1" outlineLevel="1">
      <c r="A74" s="13" t="s">
        <v>2455</v>
      </c>
      <c r="B74" s="14" t="s">
        <v>2456</v>
      </c>
      <c r="C74" s="115">
        <v>107.98</v>
      </c>
      <c r="D74" s="147">
        <f aca="true" t="shared" si="6" ref="D74:D83">C74*Курс6*1.02</f>
        <v>9912.564</v>
      </c>
      <c r="E74" s="15">
        <v>144.69540161999998</v>
      </c>
      <c r="F74" s="57">
        <f aca="true" t="shared" si="7" ref="F74:F83">E74*Курс6*1.02</f>
        <v>13283.037868716</v>
      </c>
    </row>
    <row r="75" spans="1:6" ht="12.75" customHeight="1" hidden="1" outlineLevel="1">
      <c r="A75" s="13" t="s">
        <v>2457</v>
      </c>
      <c r="B75" s="14" t="s">
        <v>2458</v>
      </c>
      <c r="C75" s="115">
        <v>87.89</v>
      </c>
      <c r="D75" s="147">
        <f t="shared" si="6"/>
        <v>8068.302000000001</v>
      </c>
      <c r="E75" s="15">
        <v>117.7753269</v>
      </c>
      <c r="F75" s="57">
        <f t="shared" si="7"/>
        <v>10811.77500942</v>
      </c>
    </row>
    <row r="76" spans="1:6" ht="12.75" customHeight="1" hidden="1" outlineLevel="1">
      <c r="A76" s="13" t="s">
        <v>2459</v>
      </c>
      <c r="B76" s="14" t="s">
        <v>2460</v>
      </c>
      <c r="C76" s="115">
        <v>79.54</v>
      </c>
      <c r="D76" s="147">
        <f t="shared" si="6"/>
        <v>7301.772000000001</v>
      </c>
      <c r="E76" s="15">
        <v>106.57902309600001</v>
      </c>
      <c r="F76" s="57">
        <f t="shared" si="7"/>
        <v>9783.9543202128</v>
      </c>
    </row>
    <row r="77" spans="1:6" ht="12.75" customHeight="1" hidden="1" outlineLevel="1">
      <c r="A77" s="13" t="s">
        <v>2461</v>
      </c>
      <c r="B77" s="14" t="s">
        <v>2462</v>
      </c>
      <c r="C77" s="115">
        <v>64.52</v>
      </c>
      <c r="D77" s="147">
        <f t="shared" si="6"/>
        <v>5922.936</v>
      </c>
      <c r="E77" s="15">
        <v>86.45014904400001</v>
      </c>
      <c r="F77" s="57">
        <f t="shared" si="7"/>
        <v>7936.123682239201</v>
      </c>
    </row>
    <row r="78" spans="1:6" ht="12.75" customHeight="1" hidden="1" outlineLevel="1">
      <c r="A78" s="13" t="s">
        <v>2463</v>
      </c>
      <c r="B78" s="14" t="s">
        <v>2464</v>
      </c>
      <c r="C78" s="115">
        <v>58.28</v>
      </c>
      <c r="D78" s="147">
        <f t="shared" si="6"/>
        <v>5350.104</v>
      </c>
      <c r="E78" s="15">
        <v>78.098807682</v>
      </c>
      <c r="F78" s="57">
        <f t="shared" si="7"/>
        <v>7169.4705452076</v>
      </c>
    </row>
    <row r="79" spans="1:6" ht="12.75" customHeight="1" hidden="1" outlineLevel="1">
      <c r="A79" s="13" t="s">
        <v>2465</v>
      </c>
      <c r="B79" s="14" t="s">
        <v>2466</v>
      </c>
      <c r="C79" s="115">
        <v>46.62</v>
      </c>
      <c r="D79" s="147">
        <f t="shared" si="6"/>
        <v>4279.716</v>
      </c>
      <c r="E79" s="15">
        <v>62.466809748</v>
      </c>
      <c r="F79" s="57">
        <f t="shared" si="7"/>
        <v>5734.4531348664</v>
      </c>
    </row>
    <row r="80" spans="1:6" ht="12.75" customHeight="1" hidden="1" outlineLevel="1">
      <c r="A80" s="13" t="s">
        <v>2467</v>
      </c>
      <c r="B80" s="14" t="s">
        <v>2468</v>
      </c>
      <c r="C80" s="115">
        <v>49.72</v>
      </c>
      <c r="D80" s="147">
        <f t="shared" si="6"/>
        <v>4564.296</v>
      </c>
      <c r="E80" s="15">
        <v>66.62718493200002</v>
      </c>
      <c r="F80" s="57">
        <f t="shared" si="7"/>
        <v>6116.375576757602</v>
      </c>
    </row>
    <row r="81" spans="1:6" ht="12.75" customHeight="1" hidden="1" outlineLevel="1">
      <c r="A81" s="13" t="s">
        <v>2469</v>
      </c>
      <c r="B81" s="14" t="s">
        <v>2470</v>
      </c>
      <c r="C81" s="115">
        <v>51.41</v>
      </c>
      <c r="D81" s="147">
        <f t="shared" si="6"/>
        <v>4719.438</v>
      </c>
      <c r="E81" s="15">
        <v>68.890918488</v>
      </c>
      <c r="F81" s="57">
        <f t="shared" si="7"/>
        <v>6324.1863171984</v>
      </c>
    </row>
    <row r="82" spans="1:6" ht="12.75" customHeight="1" hidden="1" outlineLevel="1">
      <c r="A82" s="13" t="s">
        <v>2471</v>
      </c>
      <c r="B82" s="14" t="s">
        <v>2472</v>
      </c>
      <c r="C82" s="115">
        <v>35.39</v>
      </c>
      <c r="D82" s="147">
        <f t="shared" si="6"/>
        <v>3248.802</v>
      </c>
      <c r="E82" s="15">
        <v>47.416040699999996</v>
      </c>
      <c r="F82" s="57">
        <f t="shared" si="7"/>
        <v>4352.79253626</v>
      </c>
    </row>
    <row r="83" spans="1:6" ht="12.75" customHeight="1" hidden="1" outlineLevel="1">
      <c r="A83" s="13" t="s">
        <v>2473</v>
      </c>
      <c r="B83" s="14" t="s">
        <v>2474</v>
      </c>
      <c r="C83" s="115">
        <v>27.39</v>
      </c>
      <c r="D83" s="147">
        <f t="shared" si="6"/>
        <v>2514.402</v>
      </c>
      <c r="E83" s="15">
        <v>36.709192800000004</v>
      </c>
      <c r="F83" s="57">
        <f t="shared" si="7"/>
        <v>3369.9038990400004</v>
      </c>
    </row>
    <row r="84" spans="1:6" ht="12.75" customHeight="1" collapsed="1">
      <c r="A84" s="103" t="s">
        <v>2475</v>
      </c>
      <c r="B84" s="104"/>
      <c r="C84" s="174"/>
      <c r="D84" s="163"/>
      <c r="E84" s="104"/>
      <c r="F84" s="105"/>
    </row>
    <row r="85" spans="1:6" ht="12.75" customHeight="1" hidden="1" outlineLevel="1">
      <c r="A85" s="13" t="s">
        <v>2476</v>
      </c>
      <c r="B85" s="14" t="s">
        <v>2477</v>
      </c>
      <c r="C85" s="115">
        <v>157.32</v>
      </c>
      <c r="D85" s="147">
        <f>C85*Курс6*1.02</f>
        <v>14441.975999999999</v>
      </c>
      <c r="E85" s="15">
        <v>210.802539654</v>
      </c>
      <c r="F85" s="57">
        <f>E85*Курс6*1.02</f>
        <v>19351.6731402372</v>
      </c>
    </row>
    <row r="86" spans="1:6" ht="12.75" customHeight="1" hidden="1" outlineLevel="1">
      <c r="A86" s="13" t="s">
        <v>2478</v>
      </c>
      <c r="B86" s="14" t="s">
        <v>2479</v>
      </c>
      <c r="C86" s="115">
        <v>111.73</v>
      </c>
      <c r="D86" s="147">
        <f>C86*Курс6*1.02</f>
        <v>10256.814</v>
      </c>
      <c r="E86" s="15">
        <v>149.712324636</v>
      </c>
      <c r="F86" s="57">
        <f>E86*Курс6*1.02</f>
        <v>13743.591401584801</v>
      </c>
    </row>
    <row r="87" spans="1:6" ht="12.75" customHeight="1" hidden="1" outlineLevel="1">
      <c r="A87" s="13" t="s">
        <v>2480</v>
      </c>
      <c r="B87" s="14" t="s">
        <v>2481</v>
      </c>
      <c r="C87" s="115">
        <v>115.2</v>
      </c>
      <c r="D87" s="147">
        <f>C87*Курс6*1.02</f>
        <v>10575.36</v>
      </c>
      <c r="E87" s="15">
        <v>154.362155724</v>
      </c>
      <c r="F87" s="57">
        <f>E87*Курс6*1.02</f>
        <v>14170.4458954632</v>
      </c>
    </row>
    <row r="88" spans="1:6" ht="12.75" customHeight="1" hidden="1" outlineLevel="1">
      <c r="A88" s="13" t="s">
        <v>2482</v>
      </c>
      <c r="B88" s="14" t="s">
        <v>2483</v>
      </c>
      <c r="C88" s="115">
        <v>81.32</v>
      </c>
      <c r="D88" s="147">
        <f>C88*Курс6*1.02</f>
        <v>7465.1759999999995</v>
      </c>
      <c r="E88" s="15">
        <v>108.965120628</v>
      </c>
      <c r="F88" s="57">
        <f>E88*Курс6*1.02</f>
        <v>10002.9980736504</v>
      </c>
    </row>
    <row r="89" spans="1:6" ht="12.75" customHeight="1" hidden="1" outlineLevel="1">
      <c r="A89" s="13" t="s">
        <v>2484</v>
      </c>
      <c r="B89" s="14" t="s">
        <v>2485</v>
      </c>
      <c r="C89" s="115">
        <v>92.78</v>
      </c>
      <c r="D89" s="147">
        <f>C89*Курс6*1.02</f>
        <v>8517.204000000002</v>
      </c>
      <c r="E89" s="15">
        <v>124.32179961599999</v>
      </c>
      <c r="F89" s="57">
        <f>E89*Курс6*1.02</f>
        <v>11412.7412047488</v>
      </c>
    </row>
    <row r="90" spans="1:6" ht="12.75" customHeight="1" collapsed="1">
      <c r="A90" s="100" t="s">
        <v>497</v>
      </c>
      <c r="B90" s="101"/>
      <c r="C90" s="173"/>
      <c r="D90" s="163"/>
      <c r="E90" s="101"/>
      <c r="F90" s="102"/>
    </row>
    <row r="91" spans="1:6" ht="12.75" customHeight="1" hidden="1" outlineLevel="1">
      <c r="A91" s="13" t="s">
        <v>2486</v>
      </c>
      <c r="B91" s="14" t="s">
        <v>2487</v>
      </c>
      <c r="C91" s="115">
        <v>22.67</v>
      </c>
      <c r="D91" s="147">
        <f>C91*Курс6*1.02</f>
        <v>2081.106</v>
      </c>
      <c r="E91" s="15">
        <v>30.376857042</v>
      </c>
      <c r="F91" s="57">
        <f>E91*Курс6*1.02</f>
        <v>2788.5954764556004</v>
      </c>
    </row>
    <row r="92" spans="1:6" ht="12.75" customHeight="1" collapsed="1">
      <c r="A92" s="100" t="s">
        <v>103</v>
      </c>
      <c r="B92" s="101"/>
      <c r="C92" s="173"/>
      <c r="D92" s="163"/>
      <c r="E92" s="101"/>
      <c r="F92" s="102"/>
    </row>
    <row r="93" spans="1:6" ht="12.75" customHeight="1" hidden="1" outlineLevel="1">
      <c r="A93" s="13" t="s">
        <v>2488</v>
      </c>
      <c r="B93" s="14" t="s">
        <v>2489</v>
      </c>
      <c r="C93" s="115">
        <v>37.55</v>
      </c>
      <c r="D93" s="147">
        <f aca="true" t="shared" si="8" ref="D93:D99">C93*Курс6*1.02</f>
        <v>3447.0899999999997</v>
      </c>
      <c r="E93" s="15">
        <v>50.32218513</v>
      </c>
      <c r="F93" s="57">
        <f aca="true" t="shared" si="9" ref="F93:F99">E93*Курс6*1.02</f>
        <v>4619.576594934</v>
      </c>
    </row>
    <row r="94" spans="1:6" ht="12.75" customHeight="1" hidden="1" outlineLevel="1">
      <c r="A94" s="13" t="s">
        <v>2490</v>
      </c>
      <c r="B94" s="14" t="s">
        <v>2491</v>
      </c>
      <c r="C94" s="115">
        <v>46.07</v>
      </c>
      <c r="D94" s="147">
        <f t="shared" si="8"/>
        <v>4229.226000000001</v>
      </c>
      <c r="E94" s="15">
        <v>61.732625892</v>
      </c>
      <c r="F94" s="57">
        <f t="shared" si="9"/>
        <v>5667.055056885601</v>
      </c>
    </row>
    <row r="95" spans="1:6" ht="12.75" customHeight="1" hidden="1" outlineLevel="1">
      <c r="A95" s="13" t="s">
        <v>2492</v>
      </c>
      <c r="B95" s="14" t="s">
        <v>2493</v>
      </c>
      <c r="C95" s="115">
        <v>78.19</v>
      </c>
      <c r="D95" s="147">
        <f t="shared" si="8"/>
        <v>7177.842</v>
      </c>
      <c r="E95" s="15">
        <v>104.77415444999998</v>
      </c>
      <c r="F95" s="57">
        <f t="shared" si="9"/>
        <v>9618.267378509998</v>
      </c>
    </row>
    <row r="96" spans="1:6" ht="12.75" customHeight="1" hidden="1" outlineLevel="1">
      <c r="A96" s="13" t="s">
        <v>2494</v>
      </c>
      <c r="B96" s="14" t="s">
        <v>2495</v>
      </c>
      <c r="C96" s="115">
        <v>17.49</v>
      </c>
      <c r="D96" s="147">
        <f t="shared" si="8"/>
        <v>1605.5819999999999</v>
      </c>
      <c r="E96" s="15">
        <v>23.432701404</v>
      </c>
      <c r="F96" s="57">
        <f t="shared" si="9"/>
        <v>2151.1219888872</v>
      </c>
    </row>
    <row r="97" spans="1:6" ht="12.75" customHeight="1" hidden="1" outlineLevel="1">
      <c r="A97" s="13" t="s">
        <v>2496</v>
      </c>
      <c r="B97" s="14" t="s">
        <v>2497</v>
      </c>
      <c r="C97" s="115">
        <v>26.12</v>
      </c>
      <c r="D97" s="147">
        <f t="shared" si="8"/>
        <v>2397.8160000000003</v>
      </c>
      <c r="E97" s="15">
        <v>34.996097136</v>
      </c>
      <c r="F97" s="57">
        <f t="shared" si="9"/>
        <v>3212.6417170848003</v>
      </c>
    </row>
    <row r="98" spans="1:6" ht="12.75" customHeight="1" hidden="1" outlineLevel="1">
      <c r="A98" s="13" t="s">
        <v>2498</v>
      </c>
      <c r="B98" s="14" t="s">
        <v>2499</v>
      </c>
      <c r="C98" s="115">
        <v>17.78</v>
      </c>
      <c r="D98" s="147">
        <f t="shared" si="8"/>
        <v>1632.2040000000002</v>
      </c>
      <c r="E98" s="15">
        <v>23.830384325999997</v>
      </c>
      <c r="F98" s="57">
        <f t="shared" si="9"/>
        <v>2187.6292811268</v>
      </c>
    </row>
    <row r="99" spans="1:6" ht="12.75" customHeight="1" hidden="1" outlineLevel="1">
      <c r="A99" s="13" t="s">
        <v>2500</v>
      </c>
      <c r="B99" s="14" t="s">
        <v>2501</v>
      </c>
      <c r="C99" s="115">
        <v>15.87</v>
      </c>
      <c r="D99" s="147">
        <f t="shared" si="8"/>
        <v>1456.866</v>
      </c>
      <c r="E99" s="15">
        <v>21.26074083</v>
      </c>
      <c r="F99" s="57">
        <f t="shared" si="9"/>
        <v>1951.7360081939999</v>
      </c>
    </row>
    <row r="100" spans="1:6" ht="12.75" customHeight="1" collapsed="1">
      <c r="A100" s="100" t="s">
        <v>2502</v>
      </c>
      <c r="B100" s="101"/>
      <c r="C100" s="173"/>
      <c r="D100" s="163"/>
      <c r="E100" s="101"/>
      <c r="F100" s="102"/>
    </row>
    <row r="101" spans="1:6" ht="12.75" customHeight="1" hidden="1" outlineLevel="1">
      <c r="A101" s="13" t="s">
        <v>2503</v>
      </c>
      <c r="B101" s="14" t="s">
        <v>2504</v>
      </c>
      <c r="C101" s="115">
        <v>17.4</v>
      </c>
      <c r="D101" s="147">
        <f>C101*Курс6*1.02</f>
        <v>1597.3199999999997</v>
      </c>
      <c r="E101" s="15">
        <v>23.310337428</v>
      </c>
      <c r="F101" s="57">
        <f>E101*Курс6*1.02</f>
        <v>2139.8889758904</v>
      </c>
    </row>
    <row r="102" spans="1:6" ht="12.75" customHeight="1" hidden="1" outlineLevel="1">
      <c r="A102" s="13" t="s">
        <v>2505</v>
      </c>
      <c r="B102" s="14" t="s">
        <v>2506</v>
      </c>
      <c r="C102" s="115">
        <v>12.1</v>
      </c>
      <c r="D102" s="147">
        <f>C102*Курс6*1.02</f>
        <v>1110.78</v>
      </c>
      <c r="E102" s="15">
        <v>16.21322682</v>
      </c>
      <c r="F102" s="57">
        <f>E102*Курс6*1.02</f>
        <v>1488.374222076</v>
      </c>
    </row>
    <row r="103" spans="1:6" ht="12.75" customHeight="1" hidden="1" outlineLevel="1">
      <c r="A103" s="13" t="s">
        <v>2507</v>
      </c>
      <c r="B103" s="14" t="s">
        <v>2508</v>
      </c>
      <c r="C103" s="115">
        <v>20.16</v>
      </c>
      <c r="D103" s="147">
        <f>C103*Курс6*1.02</f>
        <v>1850.688</v>
      </c>
      <c r="E103" s="15">
        <v>27.011847702</v>
      </c>
      <c r="F103" s="57">
        <f>E103*Курс6*1.02</f>
        <v>2479.6876190436</v>
      </c>
    </row>
    <row r="104" spans="1:6" ht="12.75" customHeight="1" hidden="1" outlineLevel="1">
      <c r="A104" s="13" t="s">
        <v>2509</v>
      </c>
      <c r="B104" s="14" t="s">
        <v>2510</v>
      </c>
      <c r="C104" s="115">
        <v>14.88</v>
      </c>
      <c r="D104" s="147">
        <f>C104*Курс6*1.02</f>
        <v>1365.9840000000002</v>
      </c>
      <c r="E104" s="15">
        <v>19.945328087999997</v>
      </c>
      <c r="F104" s="57">
        <f>E104*Курс6*1.02</f>
        <v>1830.9811184783998</v>
      </c>
    </row>
    <row r="105" spans="1:6" ht="12.75" customHeight="1" collapsed="1">
      <c r="A105" s="100" t="s">
        <v>2511</v>
      </c>
      <c r="B105" s="101"/>
      <c r="C105" s="173"/>
      <c r="D105" s="163"/>
      <c r="E105" s="101"/>
      <c r="F105" s="102"/>
    </row>
    <row r="106" spans="1:6" ht="12.75" customHeight="1" hidden="1" outlineLevel="1">
      <c r="A106" s="13" t="s">
        <v>2512</v>
      </c>
      <c r="B106" s="52" t="s">
        <v>2513</v>
      </c>
      <c r="C106" s="175">
        <v>10.41</v>
      </c>
      <c r="D106" s="149">
        <f aca="true" t="shared" si="10" ref="D106:D115">C106*Курс6*1.02</f>
        <v>955.638</v>
      </c>
      <c r="E106" s="15">
        <v>13.949493264</v>
      </c>
      <c r="F106" s="57">
        <f aca="true" t="shared" si="11" ref="F106:F115">E106*Курс6*1.02</f>
        <v>1280.5634816351999</v>
      </c>
    </row>
    <row r="107" spans="1:6" ht="12.75" customHeight="1" hidden="1" outlineLevel="1">
      <c r="A107" s="13" t="s">
        <v>2514</v>
      </c>
      <c r="B107" s="52" t="s">
        <v>2515</v>
      </c>
      <c r="C107" s="175">
        <v>8.81</v>
      </c>
      <c r="D107" s="149">
        <f t="shared" si="10"/>
        <v>808.7580000000002</v>
      </c>
      <c r="E107" s="15">
        <v>11.808123684000002</v>
      </c>
      <c r="F107" s="57">
        <f t="shared" si="11"/>
        <v>1083.9857541912002</v>
      </c>
    </row>
    <row r="108" spans="1:6" ht="12.75" customHeight="1" hidden="1" outlineLevel="1">
      <c r="A108" s="13" t="s">
        <v>2516</v>
      </c>
      <c r="B108" s="52" t="s">
        <v>2517</v>
      </c>
      <c r="C108" s="175">
        <v>9.79</v>
      </c>
      <c r="D108" s="149">
        <f t="shared" si="10"/>
        <v>898.7219999999999</v>
      </c>
      <c r="E108" s="15">
        <v>13.123536426</v>
      </c>
      <c r="F108" s="57">
        <f t="shared" si="11"/>
        <v>1204.7406439068</v>
      </c>
    </row>
    <row r="109" spans="1:6" ht="12.75" customHeight="1" hidden="1" outlineLevel="1">
      <c r="A109" s="13" t="s">
        <v>2518</v>
      </c>
      <c r="B109" s="52" t="s">
        <v>2519</v>
      </c>
      <c r="C109" s="175">
        <v>12.81</v>
      </c>
      <c r="D109" s="149">
        <f t="shared" si="10"/>
        <v>1175.958</v>
      </c>
      <c r="E109" s="15">
        <v>17.161547634</v>
      </c>
      <c r="F109" s="57">
        <f t="shared" si="11"/>
        <v>1575.4300728012001</v>
      </c>
    </row>
    <row r="110" spans="1:6" ht="12.75" customHeight="1" hidden="1" outlineLevel="1">
      <c r="A110" s="13" t="s">
        <v>2520</v>
      </c>
      <c r="B110" s="52" t="s">
        <v>2521</v>
      </c>
      <c r="C110" s="175">
        <v>13.81</v>
      </c>
      <c r="D110" s="149">
        <f t="shared" si="10"/>
        <v>1267.758</v>
      </c>
      <c r="E110" s="15">
        <v>18.507551369999998</v>
      </c>
      <c r="F110" s="57">
        <f t="shared" si="11"/>
        <v>1698.9932157659998</v>
      </c>
    </row>
    <row r="111" spans="1:6" ht="12.75" customHeight="1" hidden="1" outlineLevel="1">
      <c r="A111" s="13" t="s">
        <v>2522</v>
      </c>
      <c r="B111" s="52" t="s">
        <v>2523</v>
      </c>
      <c r="C111" s="175">
        <v>11.41</v>
      </c>
      <c r="D111" s="149">
        <f t="shared" si="10"/>
        <v>1047.438</v>
      </c>
      <c r="E111" s="15">
        <v>15.295497</v>
      </c>
      <c r="F111" s="57">
        <f t="shared" si="11"/>
        <v>1404.1266246</v>
      </c>
    </row>
    <row r="112" spans="1:6" ht="12.75" customHeight="1" hidden="1" outlineLevel="1">
      <c r="A112" s="13" t="s">
        <v>2524</v>
      </c>
      <c r="B112" s="52" t="s">
        <v>2525</v>
      </c>
      <c r="C112" s="175">
        <v>8.99</v>
      </c>
      <c r="D112" s="149">
        <f t="shared" si="10"/>
        <v>825.282</v>
      </c>
      <c r="E112" s="15">
        <v>12.052851636</v>
      </c>
      <c r="F112" s="57">
        <f t="shared" si="11"/>
        <v>1106.4517801847999</v>
      </c>
    </row>
    <row r="113" spans="1:6" ht="12.75" customHeight="1" hidden="1" outlineLevel="1">
      <c r="A113" s="13" t="s">
        <v>2526</v>
      </c>
      <c r="B113" s="52" t="s">
        <v>2527</v>
      </c>
      <c r="C113" s="175">
        <v>6.41</v>
      </c>
      <c r="D113" s="149">
        <f t="shared" si="10"/>
        <v>588.438</v>
      </c>
      <c r="E113" s="15">
        <v>8.596069314000001</v>
      </c>
      <c r="F113" s="57">
        <f t="shared" si="11"/>
        <v>789.1191630252001</v>
      </c>
    </row>
    <row r="114" spans="1:6" ht="12.75" customHeight="1" hidden="1" outlineLevel="1">
      <c r="A114" s="13" t="s">
        <v>2528</v>
      </c>
      <c r="B114" s="52" t="s">
        <v>2529</v>
      </c>
      <c r="C114" s="175">
        <v>7.4</v>
      </c>
      <c r="D114" s="149">
        <f t="shared" si="10"/>
        <v>679.32</v>
      </c>
      <c r="E114" s="15">
        <v>9.911482056</v>
      </c>
      <c r="F114" s="57">
        <f t="shared" si="11"/>
        <v>909.8740527408002</v>
      </c>
    </row>
    <row r="115" spans="1:6" ht="12.75" customHeight="1" hidden="1" outlineLevel="1">
      <c r="A115" s="13" t="s">
        <v>2530</v>
      </c>
      <c r="B115" s="52" t="s">
        <v>2531</v>
      </c>
      <c r="C115" s="175">
        <v>9.41</v>
      </c>
      <c r="D115" s="149">
        <f t="shared" si="10"/>
        <v>863.838</v>
      </c>
      <c r="E115" s="15">
        <v>12.603489528</v>
      </c>
      <c r="F115" s="57">
        <f t="shared" si="11"/>
        <v>1157.0003386704</v>
      </c>
    </row>
    <row r="116" spans="1:6" ht="12.75" customHeight="1" collapsed="1">
      <c r="A116" s="100" t="s">
        <v>2532</v>
      </c>
      <c r="B116" s="101"/>
      <c r="C116" s="173"/>
      <c r="D116" s="163"/>
      <c r="E116" s="101"/>
      <c r="F116" s="102"/>
    </row>
    <row r="117" spans="1:6" ht="12.75" customHeight="1" hidden="1" outlineLevel="1">
      <c r="A117" s="13" t="s">
        <v>2533</v>
      </c>
      <c r="B117" s="52" t="s">
        <v>2534</v>
      </c>
      <c r="C117" s="175">
        <v>4.7</v>
      </c>
      <c r="D117" s="149">
        <f aca="true" t="shared" si="12" ref="D117:D126">C117*Курс6*1.02</f>
        <v>431.46</v>
      </c>
      <c r="E117" s="15">
        <v>6.301744764</v>
      </c>
      <c r="F117" s="57">
        <f aca="true" t="shared" si="13" ref="F117:F126">E117*Курс6*1.02</f>
        <v>578.5001693352</v>
      </c>
    </row>
    <row r="118" spans="1:6" ht="12.75" customHeight="1" hidden="1" outlineLevel="1">
      <c r="A118" s="13" t="s">
        <v>2535</v>
      </c>
      <c r="B118" s="52" t="s">
        <v>2536</v>
      </c>
      <c r="C118" s="175">
        <v>4.04</v>
      </c>
      <c r="D118" s="149">
        <f t="shared" si="12"/>
        <v>370.872</v>
      </c>
      <c r="E118" s="15">
        <v>5.414605938</v>
      </c>
      <c r="F118" s="57">
        <f t="shared" si="13"/>
        <v>497.0608251084</v>
      </c>
    </row>
    <row r="119" spans="1:6" ht="12.75" customHeight="1" hidden="1" outlineLevel="1">
      <c r="A119" s="13" t="s">
        <v>2537</v>
      </c>
      <c r="B119" s="52" t="s">
        <v>2538</v>
      </c>
      <c r="C119" s="175">
        <v>4.45</v>
      </c>
      <c r="D119" s="149">
        <f t="shared" si="12"/>
        <v>408.51</v>
      </c>
      <c r="E119" s="15">
        <v>5.9652438299999995</v>
      </c>
      <c r="F119" s="57">
        <f t="shared" si="13"/>
        <v>547.609383594</v>
      </c>
    </row>
    <row r="120" spans="1:6" ht="12.75" customHeight="1" hidden="1" outlineLevel="1">
      <c r="A120" s="13" t="s">
        <v>2539</v>
      </c>
      <c r="B120" s="52" t="s">
        <v>2540</v>
      </c>
      <c r="C120" s="175">
        <v>5.71</v>
      </c>
      <c r="D120" s="149">
        <f t="shared" si="12"/>
        <v>524.178</v>
      </c>
      <c r="E120" s="15">
        <v>7.6477485</v>
      </c>
      <c r="F120" s="57">
        <f t="shared" si="13"/>
        <v>702.0633123</v>
      </c>
    </row>
    <row r="121" spans="1:6" ht="12.75" customHeight="1" hidden="1" outlineLevel="1">
      <c r="A121" s="13" t="s">
        <v>2541</v>
      </c>
      <c r="B121" s="52" t="s">
        <v>2542</v>
      </c>
      <c r="C121" s="175">
        <v>6.12</v>
      </c>
      <c r="D121" s="149">
        <f t="shared" si="12"/>
        <v>561.8159999999999</v>
      </c>
      <c r="E121" s="15">
        <v>8.198386392</v>
      </c>
      <c r="F121" s="57">
        <f t="shared" si="13"/>
        <v>752.6118707856</v>
      </c>
    </row>
    <row r="122" spans="1:6" ht="12.75" customHeight="1" hidden="1" outlineLevel="1">
      <c r="A122" s="13" t="s">
        <v>2543</v>
      </c>
      <c r="B122" s="52" t="s">
        <v>2544</v>
      </c>
      <c r="C122" s="175">
        <v>5.11</v>
      </c>
      <c r="D122" s="149">
        <f t="shared" si="12"/>
        <v>469.09800000000007</v>
      </c>
      <c r="E122" s="15">
        <v>6.8523826560000005</v>
      </c>
      <c r="F122" s="57">
        <f t="shared" si="13"/>
        <v>629.0487278208</v>
      </c>
    </row>
    <row r="123" spans="1:6" ht="12.75" customHeight="1" hidden="1" outlineLevel="1">
      <c r="A123" s="13" t="s">
        <v>2545</v>
      </c>
      <c r="B123" s="52" t="s">
        <v>2546</v>
      </c>
      <c r="C123" s="175">
        <v>4.11</v>
      </c>
      <c r="D123" s="149">
        <f t="shared" si="12"/>
        <v>377.29800000000006</v>
      </c>
      <c r="E123" s="15">
        <v>5.5063789199999995</v>
      </c>
      <c r="F123" s="57">
        <f t="shared" si="13"/>
        <v>505.48558485599995</v>
      </c>
    </row>
    <row r="124" spans="1:6" ht="12.75" customHeight="1" hidden="1" outlineLevel="1">
      <c r="A124" s="13" t="s">
        <v>2547</v>
      </c>
      <c r="B124" s="52" t="s">
        <v>2548</v>
      </c>
      <c r="C124" s="175">
        <v>3.04</v>
      </c>
      <c r="D124" s="149">
        <f t="shared" si="12"/>
        <v>279.072</v>
      </c>
      <c r="E124" s="15">
        <v>4.068602202</v>
      </c>
      <c r="F124" s="57">
        <f t="shared" si="13"/>
        <v>373.4976821436</v>
      </c>
    </row>
    <row r="125" spans="1:6" ht="12.75" customHeight="1" hidden="1" outlineLevel="1">
      <c r="A125" s="13" t="s">
        <v>2549</v>
      </c>
      <c r="B125" s="52" t="s">
        <v>2550</v>
      </c>
      <c r="C125" s="175">
        <v>3.45</v>
      </c>
      <c r="D125" s="149">
        <f t="shared" si="12"/>
        <v>316.71</v>
      </c>
      <c r="E125" s="15">
        <v>4.619240094</v>
      </c>
      <c r="F125" s="57">
        <f t="shared" si="13"/>
        <v>424.04624062920004</v>
      </c>
    </row>
    <row r="126" spans="1:6" ht="12.75" customHeight="1" hidden="1" outlineLevel="1">
      <c r="A126" s="13" t="s">
        <v>2551</v>
      </c>
      <c r="B126" s="52" t="s">
        <v>2552</v>
      </c>
      <c r="C126" s="175">
        <v>4.27</v>
      </c>
      <c r="D126" s="149">
        <f t="shared" si="12"/>
        <v>391.98599999999993</v>
      </c>
      <c r="E126" s="15">
        <v>5.7205158780000005</v>
      </c>
      <c r="F126" s="57">
        <f t="shared" si="13"/>
        <v>525.1433576004001</v>
      </c>
    </row>
    <row r="127" spans="1:6" ht="12.75" customHeight="1" collapsed="1">
      <c r="A127" s="106" t="s">
        <v>1916</v>
      </c>
      <c r="B127" s="107"/>
      <c r="C127" s="159"/>
      <c r="D127" s="148"/>
      <c r="E127" s="107"/>
      <c r="F127" s="108"/>
    </row>
    <row r="128" spans="1:6" ht="12.75" customHeight="1" hidden="1" outlineLevel="1">
      <c r="A128" s="13" t="s">
        <v>1917</v>
      </c>
      <c r="B128" s="54" t="s">
        <v>1918</v>
      </c>
      <c r="C128" s="157">
        <v>143.14</v>
      </c>
      <c r="D128" s="162">
        <f>C128*Курс6*1.02</f>
        <v>13140.251999999999</v>
      </c>
      <c r="E128" s="15">
        <v>191.80553238</v>
      </c>
      <c r="F128" s="57">
        <f>E128*Курс6*1.02</f>
        <v>17607.747872483997</v>
      </c>
    </row>
    <row r="129" spans="1:6" ht="12.75" customHeight="1" collapsed="1">
      <c r="A129" s="106" t="s">
        <v>1919</v>
      </c>
      <c r="B129" s="107"/>
      <c r="C129" s="159"/>
      <c r="D129" s="148"/>
      <c r="E129" s="107"/>
      <c r="F129" s="108"/>
    </row>
    <row r="130" spans="1:6" ht="12.75" customHeight="1" hidden="1" outlineLevel="1">
      <c r="A130" s="13" t="s">
        <v>1920</v>
      </c>
      <c r="B130" s="14" t="s">
        <v>1921</v>
      </c>
      <c r="C130" s="115">
        <v>51.94</v>
      </c>
      <c r="D130" s="147">
        <f>C130*Курс6*1.02</f>
        <v>4768.092</v>
      </c>
      <c r="E130" s="15">
        <v>69.59451135</v>
      </c>
      <c r="F130" s="57">
        <f>E130*Курс6*1.02</f>
        <v>6388.77614193</v>
      </c>
    </row>
    <row r="131" spans="1:6" ht="12.75" customHeight="1" hidden="1" outlineLevel="1">
      <c r="A131" s="13" t="s">
        <v>1922</v>
      </c>
      <c r="B131" s="14" t="s">
        <v>1923</v>
      </c>
      <c r="C131" s="115">
        <v>37.44</v>
      </c>
      <c r="D131" s="147">
        <f>C131*Курс6*1.02</f>
        <v>3436.992</v>
      </c>
      <c r="E131" s="15">
        <v>50.16923015999999</v>
      </c>
      <c r="F131" s="57">
        <f>E131*Курс6*1.02</f>
        <v>4605.535328687999</v>
      </c>
    </row>
    <row r="132" spans="1:6" ht="12.75" customHeight="1" collapsed="1">
      <c r="A132" s="106" t="s">
        <v>1924</v>
      </c>
      <c r="B132" s="107"/>
      <c r="C132" s="159"/>
      <c r="D132" s="148"/>
      <c r="E132" s="107"/>
      <c r="F132" s="108"/>
    </row>
    <row r="133" spans="1:6" ht="12.75" customHeight="1" hidden="1" outlineLevel="1">
      <c r="A133" s="13" t="s">
        <v>1925</v>
      </c>
      <c r="B133" s="14" t="s">
        <v>1926</v>
      </c>
      <c r="C133" s="115">
        <v>42.39</v>
      </c>
      <c r="D133" s="147">
        <f>C133*Курс6*1.02</f>
        <v>3891.402</v>
      </c>
      <c r="E133" s="15">
        <v>56.807475858</v>
      </c>
      <c r="F133" s="57">
        <f>E133*Курс6*1.02</f>
        <v>5214.9262837644</v>
      </c>
    </row>
    <row r="134" spans="1:6" ht="12.75" customHeight="1" hidden="1" outlineLevel="1">
      <c r="A134" s="13" t="s">
        <v>1927</v>
      </c>
      <c r="B134" s="14" t="s">
        <v>1928</v>
      </c>
      <c r="C134" s="115">
        <v>9.95</v>
      </c>
      <c r="D134" s="147">
        <f>C134*Курс6*1.02</f>
        <v>913.4099999999999</v>
      </c>
      <c r="E134" s="15">
        <v>13.337673384000002</v>
      </c>
      <c r="F134" s="57">
        <f>E134*Курс6*1.02</f>
        <v>1224.3984166512003</v>
      </c>
    </row>
    <row r="135" spans="1:6" ht="12.75" customHeight="1" hidden="1" outlineLevel="1">
      <c r="A135" s="13" t="s">
        <v>1929</v>
      </c>
      <c r="B135" s="14" t="s">
        <v>1930</v>
      </c>
      <c r="C135" s="115">
        <v>9.95</v>
      </c>
      <c r="D135" s="147">
        <f>C135*Курс6*1.02</f>
        <v>913.4099999999999</v>
      </c>
      <c r="E135" s="15">
        <v>13.337673384000002</v>
      </c>
      <c r="F135" s="57">
        <f>E135*Курс6*1.02</f>
        <v>1224.3984166512003</v>
      </c>
    </row>
    <row r="136" spans="1:6" ht="12.75" customHeight="1" hidden="1" outlineLevel="1">
      <c r="A136" s="13" t="s">
        <v>1931</v>
      </c>
      <c r="B136" s="14" t="s">
        <v>1932</v>
      </c>
      <c r="C136" s="115">
        <v>10.02</v>
      </c>
      <c r="D136" s="147">
        <f>C136*Курс6*1.02</f>
        <v>919.836</v>
      </c>
      <c r="E136" s="15">
        <v>13.429446365999999</v>
      </c>
      <c r="F136" s="57">
        <f>E136*Курс6*1.02</f>
        <v>1232.8231763988</v>
      </c>
    </row>
    <row r="137" spans="1:6" ht="12.75" customHeight="1" collapsed="1">
      <c r="A137" s="106" t="s">
        <v>1933</v>
      </c>
      <c r="B137" s="107"/>
      <c r="C137" s="159"/>
      <c r="D137" s="148"/>
      <c r="E137" s="107"/>
      <c r="F137" s="108"/>
    </row>
    <row r="138" spans="1:6" ht="12.75" customHeight="1" hidden="1" outlineLevel="1">
      <c r="A138" s="13" t="s">
        <v>1934</v>
      </c>
      <c r="B138" s="14" t="s">
        <v>1935</v>
      </c>
      <c r="C138" s="115">
        <v>24.31</v>
      </c>
      <c r="D138" s="147">
        <f>C138*Курс6*1.02</f>
        <v>2231.6580000000004</v>
      </c>
      <c r="E138" s="15">
        <v>32.57940861</v>
      </c>
      <c r="F138" s="57">
        <f>E138*Курс6*1.02</f>
        <v>2990.7897103980004</v>
      </c>
    </row>
    <row r="139" spans="1:6" ht="12.75" customHeight="1" hidden="1" outlineLevel="1">
      <c r="A139" s="13" t="s">
        <v>1936</v>
      </c>
      <c r="B139" s="14" t="s">
        <v>1937</v>
      </c>
      <c r="C139" s="115">
        <v>18.31</v>
      </c>
      <c r="D139" s="147">
        <f>C139*Курс6*1.02</f>
        <v>1680.858</v>
      </c>
      <c r="E139" s="15">
        <v>24.533977187999998</v>
      </c>
      <c r="F139" s="57">
        <f>E139*Курс6*1.02</f>
        <v>2252.2191058584</v>
      </c>
    </row>
    <row r="140" spans="1:6" ht="12.75" customHeight="1" collapsed="1">
      <c r="A140" s="168" t="s">
        <v>157</v>
      </c>
      <c r="B140" s="169"/>
      <c r="C140" s="156"/>
      <c r="D140" s="163"/>
      <c r="E140" s="169"/>
      <c r="F140" s="170"/>
    </row>
    <row r="141" spans="1:6" ht="12.75" customHeight="1" hidden="1" outlineLevel="1">
      <c r="A141" s="13" t="s">
        <v>1938</v>
      </c>
      <c r="B141" s="14" t="s">
        <v>1939</v>
      </c>
      <c r="C141" s="115">
        <v>25.25</v>
      </c>
      <c r="D141" s="147">
        <f>C141*Курс6*1.02</f>
        <v>2317.95</v>
      </c>
      <c r="E141" s="15">
        <v>33.83363936400001</v>
      </c>
      <c r="F141" s="57">
        <f>E141*Курс6*1.02</f>
        <v>3105.9280936152004</v>
      </c>
    </row>
    <row r="142" spans="1:6" ht="12.75" customHeight="1" hidden="1" outlineLevel="1">
      <c r="A142" s="13" t="s">
        <v>1940</v>
      </c>
      <c r="B142" s="14" t="s">
        <v>1941</v>
      </c>
      <c r="C142" s="115">
        <v>26.28</v>
      </c>
      <c r="D142" s="147">
        <f>C142*Курс6*1.02</f>
        <v>2412.5040000000004</v>
      </c>
      <c r="E142" s="15">
        <v>35.210234094</v>
      </c>
      <c r="F142" s="57">
        <f>E142*Курс6*1.02</f>
        <v>3232.2994898292004</v>
      </c>
    </row>
    <row r="143" spans="1:6" ht="12.75" customHeight="1" hidden="1" outlineLevel="1">
      <c r="A143" s="13" t="s">
        <v>1942</v>
      </c>
      <c r="B143" s="14" t="s">
        <v>1943</v>
      </c>
      <c r="C143" s="115">
        <v>13.9</v>
      </c>
      <c r="D143" s="147">
        <f>C143*Курс6*1.02</f>
        <v>1276.02</v>
      </c>
      <c r="E143" s="15">
        <v>18.629915346</v>
      </c>
      <c r="F143" s="57">
        <f>E143*Курс6*1.02</f>
        <v>1710.2262287628</v>
      </c>
    </row>
    <row r="144" spans="1:6" ht="12.75" customHeight="1" collapsed="1">
      <c r="A144" s="142" t="s">
        <v>2261</v>
      </c>
      <c r="B144" s="143"/>
      <c r="C144" s="143"/>
      <c r="D144" s="143"/>
      <c r="E144" s="143"/>
      <c r="F144" s="144"/>
    </row>
    <row r="145" spans="1:6" ht="12.75" customHeight="1" hidden="1" outlineLevel="1">
      <c r="A145" s="14" t="s">
        <v>2553</v>
      </c>
      <c r="B145" s="14" t="s">
        <v>2554</v>
      </c>
      <c r="C145" s="140"/>
      <c r="D145" s="147">
        <v>995</v>
      </c>
      <c r="E145" s="53"/>
      <c r="F145" s="124">
        <v>1333.233</v>
      </c>
    </row>
    <row r="146" spans="1:6" ht="12.75" customHeight="1" hidden="1" outlineLevel="1">
      <c r="A146" s="14" t="s">
        <v>2555</v>
      </c>
      <c r="B146" s="14" t="s">
        <v>2556</v>
      </c>
      <c r="C146" s="140"/>
      <c r="D146" s="147">
        <v>731</v>
      </c>
      <c r="E146" s="53"/>
      <c r="F146" s="124">
        <v>979.3202400000001</v>
      </c>
    </row>
    <row r="147" spans="1:6" ht="12.75" customHeight="1" hidden="1" outlineLevel="1">
      <c r="A147" s="14" t="s">
        <v>2557</v>
      </c>
      <c r="B147" s="14" t="s">
        <v>2558</v>
      </c>
      <c r="C147" s="140"/>
      <c r="D147" s="147">
        <v>734</v>
      </c>
      <c r="E147" s="53"/>
      <c r="F147" s="124">
        <v>984.16836</v>
      </c>
    </row>
    <row r="148" spans="1:6" ht="12.75" customHeight="1" hidden="1" outlineLevel="1">
      <c r="A148" s="14" t="s">
        <v>2559</v>
      </c>
      <c r="B148" s="14" t="s">
        <v>2560</v>
      </c>
      <c r="C148" s="140"/>
      <c r="D148" s="147">
        <v>539</v>
      </c>
      <c r="E148" s="53"/>
      <c r="F148" s="124">
        <v>722.3698800000001</v>
      </c>
    </row>
    <row r="149" spans="1:6" ht="12.75" customHeight="1" hidden="1" outlineLevel="1">
      <c r="A149" s="14" t="s">
        <v>2561</v>
      </c>
      <c r="B149" s="14" t="s">
        <v>2562</v>
      </c>
      <c r="C149" s="140"/>
      <c r="D149" s="147">
        <v>1382</v>
      </c>
      <c r="E149" s="53"/>
      <c r="F149" s="124">
        <v>1851.9818400000001</v>
      </c>
    </row>
    <row r="150" spans="1:6" ht="12.75" customHeight="1" hidden="1" outlineLevel="1">
      <c r="A150" s="14" t="s">
        <v>2563</v>
      </c>
      <c r="B150" s="14" t="s">
        <v>2564</v>
      </c>
      <c r="C150" s="140"/>
      <c r="D150" s="147">
        <v>1022</v>
      </c>
      <c r="E150" s="53"/>
      <c r="F150" s="124">
        <v>1369.5939</v>
      </c>
    </row>
    <row r="151" spans="1:6" ht="12.75" customHeight="1" hidden="1" outlineLevel="1">
      <c r="A151" s="14" t="s">
        <v>2565</v>
      </c>
      <c r="B151" s="14" t="s">
        <v>2566</v>
      </c>
      <c r="C151" s="140"/>
      <c r="D151" s="147">
        <v>604</v>
      </c>
      <c r="E151" s="53"/>
      <c r="F151" s="124">
        <v>809.6360400000001</v>
      </c>
    </row>
    <row r="152" spans="1:6" ht="12.75" customHeight="1" hidden="1" outlineLevel="1">
      <c r="A152" s="14" t="s">
        <v>2567</v>
      </c>
      <c r="B152" s="14" t="s">
        <v>2568</v>
      </c>
      <c r="C152" s="140"/>
      <c r="D152" s="147">
        <v>534</v>
      </c>
      <c r="E152" s="53"/>
      <c r="F152" s="124">
        <v>715.0977</v>
      </c>
    </row>
    <row r="153" spans="1:6" ht="12.75" customHeight="1" hidden="1" outlineLevel="1">
      <c r="A153" s="14" t="s">
        <v>2569</v>
      </c>
      <c r="B153" s="14" t="s">
        <v>2570</v>
      </c>
      <c r="C153" s="140"/>
      <c r="D153" s="147">
        <v>347</v>
      </c>
      <c r="E153" s="53"/>
      <c r="F153" s="124">
        <v>465.41952</v>
      </c>
    </row>
    <row r="154" spans="1:6" ht="12.75" customHeight="1" hidden="1" outlineLevel="1">
      <c r="A154" s="14" t="s">
        <v>2571</v>
      </c>
      <c r="B154" s="14" t="s">
        <v>2572</v>
      </c>
      <c r="C154" s="140"/>
      <c r="D154" s="147">
        <v>253</v>
      </c>
      <c r="E154" s="53"/>
      <c r="F154" s="124">
        <v>339.3684</v>
      </c>
    </row>
    <row r="155" spans="1:6" ht="12.75" customHeight="1" collapsed="1">
      <c r="A155" s="142" t="s">
        <v>1952</v>
      </c>
      <c r="B155" s="143"/>
      <c r="C155" s="161"/>
      <c r="D155" s="148"/>
      <c r="E155" s="143"/>
      <c r="F155" s="171"/>
    </row>
    <row r="156" spans="1:6" ht="12.75" customHeight="1" hidden="1" outlineLevel="1">
      <c r="A156" s="14" t="s">
        <v>2573</v>
      </c>
      <c r="B156" s="14" t="s">
        <v>2574</v>
      </c>
      <c r="C156" s="140"/>
      <c r="D156" s="147">
        <v>1416</v>
      </c>
      <c r="E156" s="53"/>
      <c r="F156" s="124">
        <v>1898.03898</v>
      </c>
    </row>
    <row r="157" spans="1:6" ht="12.75" customHeight="1" hidden="1" outlineLevel="1">
      <c r="A157" s="14" t="s">
        <v>2575</v>
      </c>
      <c r="B157" s="14" t="s">
        <v>2576</v>
      </c>
      <c r="C157" s="140"/>
      <c r="D157" s="147">
        <v>1029</v>
      </c>
      <c r="E157" s="53"/>
      <c r="F157" s="124">
        <v>1379.29014</v>
      </c>
    </row>
    <row r="158" spans="1:6" ht="12.75" customHeight="1" hidden="1" outlineLevel="1">
      <c r="A158" s="14" t="s">
        <v>2577</v>
      </c>
      <c r="B158" s="14" t="s">
        <v>2578</v>
      </c>
      <c r="C158" s="140"/>
      <c r="D158" s="147">
        <v>1040</v>
      </c>
      <c r="E158" s="53"/>
      <c r="F158" s="124">
        <v>1393.8345</v>
      </c>
    </row>
    <row r="159" spans="1:6" ht="12.75" customHeight="1" hidden="1" outlineLevel="1">
      <c r="A159" s="14" t="s">
        <v>2579</v>
      </c>
      <c r="B159" s="14" t="s">
        <v>2580</v>
      </c>
      <c r="C159" s="140"/>
      <c r="D159" s="147">
        <v>756</v>
      </c>
      <c r="E159" s="53"/>
      <c r="F159" s="124">
        <v>1013.25708</v>
      </c>
    </row>
    <row r="160" spans="1:6" ht="12.75" customHeight="1" hidden="1" outlineLevel="1">
      <c r="A160" s="14" t="s">
        <v>2581</v>
      </c>
      <c r="B160" s="14" t="s">
        <v>2582</v>
      </c>
      <c r="C160" s="140"/>
      <c r="D160" s="147">
        <v>1979</v>
      </c>
      <c r="E160" s="53"/>
      <c r="F160" s="124">
        <v>2651.92164</v>
      </c>
    </row>
    <row r="161" spans="1:6" ht="12.75" customHeight="1" hidden="1" outlineLevel="1">
      <c r="A161" s="56" t="s">
        <v>2583</v>
      </c>
      <c r="B161" s="56" t="s">
        <v>2584</v>
      </c>
      <c r="C161" s="140"/>
      <c r="D161" s="147">
        <v>1438</v>
      </c>
      <c r="E161" s="53"/>
      <c r="F161" s="124">
        <v>1927.1277</v>
      </c>
    </row>
    <row r="162" spans="1:6" ht="12.75" customHeight="1" hidden="1" outlineLevel="1">
      <c r="A162" s="56" t="s">
        <v>2585</v>
      </c>
      <c r="B162" s="56" t="s">
        <v>2586</v>
      </c>
      <c r="C162" s="140"/>
      <c r="D162" s="147">
        <v>852</v>
      </c>
      <c r="E162" s="53"/>
      <c r="F162" s="124">
        <v>1141.73226</v>
      </c>
    </row>
    <row r="163" spans="1:6" ht="12.75" customHeight="1" hidden="1" outlineLevel="1">
      <c r="A163" s="56" t="s">
        <v>2587</v>
      </c>
      <c r="B163" s="56" t="s">
        <v>2588</v>
      </c>
      <c r="C163" s="140"/>
      <c r="D163" s="147">
        <v>742</v>
      </c>
      <c r="E163" s="53"/>
      <c r="F163" s="124">
        <v>993.8646</v>
      </c>
    </row>
    <row r="164" spans="1:6" ht="12.75" customHeight="1" hidden="1" outlineLevel="1">
      <c r="A164" s="56" t="s">
        <v>2589</v>
      </c>
      <c r="B164" s="56" t="s">
        <v>2590</v>
      </c>
      <c r="C164" s="140"/>
      <c r="D164" s="147">
        <v>478</v>
      </c>
      <c r="E164" s="53"/>
      <c r="F164" s="124">
        <v>639.95184</v>
      </c>
    </row>
    <row r="165" spans="1:6" ht="12.75" customHeight="1" hidden="1" outlineLevel="1">
      <c r="A165" s="56" t="s">
        <v>2591</v>
      </c>
      <c r="B165" s="56" t="s">
        <v>2592</v>
      </c>
      <c r="C165" s="140"/>
      <c r="D165" s="147">
        <v>346</v>
      </c>
      <c r="E165" s="53"/>
      <c r="F165" s="124">
        <v>462.99546000000004</v>
      </c>
    </row>
    <row r="166" spans="1:6" ht="12.75" customHeight="1" collapsed="1">
      <c r="A166" s="167" t="s">
        <v>818</v>
      </c>
      <c r="B166" s="160"/>
      <c r="C166" s="161"/>
      <c r="D166" s="148"/>
      <c r="E166" s="160"/>
      <c r="F166" s="172"/>
    </row>
    <row r="167" spans="1:6" ht="12.75" customHeight="1" hidden="1" outlineLevel="1">
      <c r="A167" s="14" t="s">
        <v>2593</v>
      </c>
      <c r="B167" s="14" t="s">
        <v>2594</v>
      </c>
      <c r="C167" s="140"/>
      <c r="D167" s="147">
        <v>1847</v>
      </c>
      <c r="E167" s="53"/>
      <c r="F167" s="124">
        <v>2474.712</v>
      </c>
    </row>
    <row r="168" spans="1:6" ht="12.75" customHeight="1" hidden="1" outlineLevel="1">
      <c r="A168" s="14" t="s">
        <v>2595</v>
      </c>
      <c r="B168" s="14" t="s">
        <v>2596</v>
      </c>
      <c r="C168" s="140"/>
      <c r="D168" s="147">
        <v>1334</v>
      </c>
      <c r="E168" s="53"/>
      <c r="F168" s="124">
        <v>1787.2920000000001</v>
      </c>
    </row>
    <row r="169" spans="1:6" ht="12.75" customHeight="1" hidden="1" outlineLevel="1">
      <c r="A169" s="14" t="s">
        <v>2597</v>
      </c>
      <c r="B169" s="14" t="s">
        <v>2598</v>
      </c>
      <c r="C169" s="140"/>
      <c r="D169" s="147">
        <v>977</v>
      </c>
      <c r="E169" s="53"/>
      <c r="F169" s="124">
        <v>1308.644</v>
      </c>
    </row>
    <row r="170" spans="1:6" ht="12.75" customHeight="1" hidden="1" outlineLevel="1">
      <c r="A170" s="14" t="s">
        <v>2599</v>
      </c>
      <c r="B170" s="14" t="s">
        <v>2600</v>
      </c>
      <c r="C170" s="140"/>
      <c r="D170" s="147">
        <v>1353</v>
      </c>
      <c r="E170" s="53"/>
      <c r="F170" s="124">
        <v>1812.752</v>
      </c>
    </row>
    <row r="171" spans="1:6" ht="12.75" customHeight="1" hidden="1" outlineLevel="1">
      <c r="A171" s="14" t="s">
        <v>2601</v>
      </c>
      <c r="B171" s="14" t="s">
        <v>2602</v>
      </c>
      <c r="C171" s="140"/>
      <c r="D171" s="147">
        <v>2588</v>
      </c>
      <c r="E171" s="53"/>
      <c r="F171" s="124">
        <v>3467.652</v>
      </c>
    </row>
    <row r="172" spans="1:6" ht="12.75" customHeight="1" hidden="1" outlineLevel="1">
      <c r="A172" s="14" t="s">
        <v>2603</v>
      </c>
      <c r="B172" s="14" t="s">
        <v>2604</v>
      </c>
      <c r="C172" s="140"/>
      <c r="D172" s="147">
        <v>1870</v>
      </c>
      <c r="E172" s="53"/>
      <c r="F172" s="124">
        <v>2505.264</v>
      </c>
    </row>
    <row r="173" spans="1:6" ht="12.75" customHeight="1" hidden="1" outlineLevel="1">
      <c r="A173" s="14" t="s">
        <v>2605</v>
      </c>
      <c r="B173" s="14" t="s">
        <v>2606</v>
      </c>
      <c r="C173" s="140"/>
      <c r="D173" s="147">
        <v>1104</v>
      </c>
      <c r="E173" s="53"/>
      <c r="F173" s="124">
        <v>1479.2259999999999</v>
      </c>
    </row>
    <row r="174" spans="1:6" ht="12.75" customHeight="1" hidden="1" outlineLevel="1">
      <c r="A174" s="14" t="s">
        <v>2607</v>
      </c>
      <c r="B174" s="14" t="s">
        <v>2608</v>
      </c>
      <c r="C174" s="140"/>
      <c r="D174" s="147">
        <v>956</v>
      </c>
      <c r="E174" s="53"/>
      <c r="F174" s="124">
        <v>1280.638</v>
      </c>
    </row>
    <row r="175" spans="1:6" ht="12.75" customHeight="1" hidden="1" outlineLevel="1">
      <c r="A175" s="14" t="s">
        <v>2609</v>
      </c>
      <c r="B175" s="14" t="s">
        <v>2610</v>
      </c>
      <c r="C175" s="140"/>
      <c r="D175" s="147">
        <v>614</v>
      </c>
      <c r="E175" s="53"/>
      <c r="F175" s="124">
        <v>822.358</v>
      </c>
    </row>
    <row r="176" spans="1:6" ht="12.75" customHeight="1" hidden="1" outlineLevel="1">
      <c r="A176" s="14" t="s">
        <v>2611</v>
      </c>
      <c r="B176" s="14" t="s">
        <v>2612</v>
      </c>
      <c r="C176" s="140"/>
      <c r="D176" s="147">
        <v>443</v>
      </c>
      <c r="E176" s="53"/>
      <c r="F176" s="124">
        <v>593.2180000000001</v>
      </c>
    </row>
    <row r="177" ht="12.75" customHeight="1" collapsed="1"/>
    <row r="178" ht="12.75" customHeight="1">
      <c r="A178" s="39" t="s">
        <v>3601</v>
      </c>
    </row>
    <row r="179" ht="12.75" customHeight="1">
      <c r="A179" s="2" t="s">
        <v>2613</v>
      </c>
    </row>
    <row r="180" ht="12.75" customHeight="1">
      <c r="A180" s="2" t="s">
        <v>2614</v>
      </c>
    </row>
    <row r="181" ht="12.75" customHeight="1">
      <c r="A181" s="2" t="s">
        <v>2615</v>
      </c>
    </row>
    <row r="182" ht="12.75" customHeight="1">
      <c r="A182" s="2" t="s">
        <v>2616</v>
      </c>
    </row>
    <row r="184" ht="12.75" customHeight="1">
      <c r="A184" s="23" t="s">
        <v>3674</v>
      </c>
    </row>
    <row r="185" ht="12.75" customHeight="1">
      <c r="A185" s="23" t="s">
        <v>3599</v>
      </c>
    </row>
    <row r="186" ht="12.75" customHeight="1">
      <c r="A186" s="23" t="s">
        <v>3600</v>
      </c>
    </row>
    <row r="187" ht="12.75" customHeight="1">
      <c r="A187" s="23"/>
    </row>
  </sheetData>
  <sheetProtection/>
  <mergeCells count="1"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55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zoomScalePageLayoutView="0" workbookViewId="0" topLeftCell="A1">
      <selection activeCell="A6" sqref="A6"/>
    </sheetView>
  </sheetViews>
  <sheetFormatPr defaultColWidth="9.140625" defaultRowHeight="12.75" customHeight="1" outlineLevelRow="1"/>
  <cols>
    <col min="1" max="1" width="20.7109375" style="1" customWidth="1"/>
    <col min="2" max="2" width="40.7109375" style="1" customWidth="1"/>
    <col min="3" max="6" width="18.7109375" style="1" customWidth="1"/>
    <col min="7" max="16384" width="9.140625" style="1" customWidth="1"/>
  </cols>
  <sheetData>
    <row r="1" spans="1:6" ht="19.5" customHeight="1">
      <c r="A1" s="4"/>
      <c r="B1" s="5"/>
      <c r="C1" s="5"/>
      <c r="D1" s="5"/>
      <c r="E1" s="25"/>
      <c r="F1" s="31" t="s">
        <v>3077</v>
      </c>
    </row>
    <row r="2" spans="1:6" ht="19.5" customHeight="1">
      <c r="A2" s="7"/>
      <c r="B2" s="8"/>
      <c r="C2" s="8"/>
      <c r="D2" s="8"/>
      <c r="E2" s="26"/>
      <c r="F2" s="32" t="s">
        <v>3075</v>
      </c>
    </row>
    <row r="3" spans="1:6" ht="19.5" customHeight="1">
      <c r="A3" s="4"/>
      <c r="B3" s="8"/>
      <c r="C3" s="8"/>
      <c r="D3" s="8"/>
      <c r="E3" s="26"/>
      <c r="F3" s="32" t="s">
        <v>3076</v>
      </c>
    </row>
    <row r="4" spans="1:6" ht="30" customHeight="1">
      <c r="A4" s="386" t="s">
        <v>3647</v>
      </c>
      <c r="B4" s="387"/>
      <c r="C4" s="387"/>
      <c r="D4" s="387"/>
      <c r="E4" s="387"/>
      <c r="F4" s="321" t="s">
        <v>3731</v>
      </c>
    </row>
    <row r="5" spans="5:6" ht="12.75" customHeight="1">
      <c r="E5" s="11"/>
      <c r="F5" s="44"/>
    </row>
    <row r="6" spans="1:6" ht="30" customHeight="1">
      <c r="A6" s="323" t="s">
        <v>3774</v>
      </c>
      <c r="B6" s="28"/>
      <c r="C6" s="28"/>
      <c r="D6" s="28"/>
      <c r="E6" s="27" t="s">
        <v>3596</v>
      </c>
      <c r="F6" s="326">
        <v>90</v>
      </c>
    </row>
    <row r="7" spans="1:6" ht="12.75" customHeight="1">
      <c r="A7" s="4"/>
      <c r="B7" s="8"/>
      <c r="C7" s="8"/>
      <c r="D7" s="8"/>
      <c r="E7" s="9"/>
      <c r="F7" s="9"/>
    </row>
    <row r="8" spans="1:6" ht="39.75" customHeight="1">
      <c r="A8" s="109" t="s">
        <v>0</v>
      </c>
      <c r="B8" s="109" t="s">
        <v>3595</v>
      </c>
      <c r="C8" s="109" t="s">
        <v>3665</v>
      </c>
      <c r="D8" s="109" t="s">
        <v>3666</v>
      </c>
      <c r="E8" s="109" t="s">
        <v>3597</v>
      </c>
      <c r="F8" s="110" t="s">
        <v>3598</v>
      </c>
    </row>
    <row r="9" spans="1:6" ht="12.75" customHeight="1">
      <c r="A9" s="398" t="s">
        <v>1</v>
      </c>
      <c r="B9" s="399"/>
      <c r="C9" s="399"/>
      <c r="D9" s="399"/>
      <c r="E9" s="399"/>
      <c r="F9" s="400"/>
    </row>
    <row r="10" spans="1:6" ht="12.75" customHeight="1" hidden="1" outlineLevel="1">
      <c r="A10" s="13" t="s">
        <v>2617</v>
      </c>
      <c r="B10" s="14" t="s">
        <v>2618</v>
      </c>
      <c r="C10" s="115">
        <v>81.93</v>
      </c>
      <c r="D10" s="147">
        <f aca="true" t="shared" si="0" ref="D10:D41">C10*Курс7*1.02</f>
        <v>7521.174000000001</v>
      </c>
      <c r="E10" s="15">
        <v>109.79107746599999</v>
      </c>
      <c r="F10" s="35">
        <f aca="true" t="shared" si="1" ref="F10:F41">E10*Курс7*1.02</f>
        <v>10078.820911378798</v>
      </c>
    </row>
    <row r="11" spans="1:6" ht="12.75" customHeight="1" hidden="1" outlineLevel="1">
      <c r="A11" s="13" t="s">
        <v>2619</v>
      </c>
      <c r="B11" s="14" t="s">
        <v>2620</v>
      </c>
      <c r="C11" s="115">
        <v>72.37</v>
      </c>
      <c r="D11" s="147">
        <f t="shared" si="0"/>
        <v>6643.566000000001</v>
      </c>
      <c r="E11" s="15">
        <v>96.97345098</v>
      </c>
      <c r="F11" s="35">
        <f t="shared" si="1"/>
        <v>8902.162799963999</v>
      </c>
    </row>
    <row r="12" spans="1:6" ht="12.75" customHeight="1" hidden="1" outlineLevel="1">
      <c r="A12" s="13" t="s">
        <v>2621</v>
      </c>
      <c r="B12" s="14" t="s">
        <v>2622</v>
      </c>
      <c r="C12" s="115">
        <v>67.6</v>
      </c>
      <c r="D12" s="147">
        <f t="shared" si="0"/>
        <v>6205.679999999999</v>
      </c>
      <c r="E12" s="15">
        <v>90.579933234</v>
      </c>
      <c r="F12" s="35">
        <f t="shared" si="1"/>
        <v>8315.2378708812</v>
      </c>
    </row>
    <row r="13" spans="1:6" ht="12.75" customHeight="1" hidden="1" outlineLevel="1">
      <c r="A13" s="13" t="s">
        <v>2623</v>
      </c>
      <c r="B13" s="14" t="s">
        <v>2624</v>
      </c>
      <c r="C13" s="115">
        <v>62.83</v>
      </c>
      <c r="D13" s="147">
        <f t="shared" si="0"/>
        <v>5767.794</v>
      </c>
      <c r="E13" s="15">
        <v>84.18641548800001</v>
      </c>
      <c r="F13" s="35">
        <f t="shared" si="1"/>
        <v>7728.312941798401</v>
      </c>
    </row>
    <row r="14" spans="1:6" ht="12.75" customHeight="1" hidden="1" outlineLevel="1">
      <c r="A14" s="13" t="s">
        <v>2625</v>
      </c>
      <c r="B14" s="14" t="s">
        <v>2626</v>
      </c>
      <c r="C14" s="115">
        <v>59.95</v>
      </c>
      <c r="D14" s="147">
        <f t="shared" si="0"/>
        <v>5503.41</v>
      </c>
      <c r="E14" s="15">
        <v>80.331950244</v>
      </c>
      <c r="F14" s="35">
        <f t="shared" si="1"/>
        <v>7374.4730323992</v>
      </c>
    </row>
    <row r="15" spans="1:6" ht="12.75" customHeight="1" hidden="1" outlineLevel="1">
      <c r="A15" s="13" t="s">
        <v>2627</v>
      </c>
      <c r="B15" s="14" t="s">
        <v>2628</v>
      </c>
      <c r="C15" s="115">
        <v>55.57</v>
      </c>
      <c r="D15" s="147">
        <f t="shared" si="0"/>
        <v>5101.326</v>
      </c>
      <c r="E15" s="15">
        <v>74.458479396</v>
      </c>
      <c r="F15" s="35">
        <f t="shared" si="1"/>
        <v>6835.2884085528</v>
      </c>
    </row>
    <row r="16" spans="1:6" ht="12.75" customHeight="1" hidden="1" outlineLevel="1">
      <c r="A16" s="13" t="s">
        <v>2629</v>
      </c>
      <c r="B16" s="14" t="s">
        <v>2630</v>
      </c>
      <c r="C16" s="115">
        <v>49.52</v>
      </c>
      <c r="D16" s="147">
        <f t="shared" si="0"/>
        <v>4545.936000000001</v>
      </c>
      <c r="E16" s="15">
        <v>66.351865986</v>
      </c>
      <c r="F16" s="35">
        <f t="shared" si="1"/>
        <v>6091.1012975148005</v>
      </c>
    </row>
    <row r="17" spans="1:6" ht="12.75" customHeight="1" hidden="1" outlineLevel="1">
      <c r="A17" s="13" t="s">
        <v>2631</v>
      </c>
      <c r="B17" s="14" t="s">
        <v>2632</v>
      </c>
      <c r="C17" s="115">
        <v>41.07</v>
      </c>
      <c r="D17" s="147">
        <f t="shared" si="0"/>
        <v>3770.226</v>
      </c>
      <c r="E17" s="15">
        <v>55.03319820599999</v>
      </c>
      <c r="F17" s="35">
        <f t="shared" si="1"/>
        <v>5052.047595310799</v>
      </c>
    </row>
    <row r="18" spans="1:6" ht="12.75" customHeight="1" hidden="1" outlineLevel="1">
      <c r="A18" s="13" t="s">
        <v>2633</v>
      </c>
      <c r="B18" s="14" t="s">
        <v>2634</v>
      </c>
      <c r="C18" s="115">
        <v>66.59</v>
      </c>
      <c r="D18" s="147">
        <f t="shared" si="0"/>
        <v>6112.962</v>
      </c>
      <c r="E18" s="15">
        <v>89.23392949800001</v>
      </c>
      <c r="F18" s="35">
        <f t="shared" si="1"/>
        <v>8191.674727916401</v>
      </c>
    </row>
    <row r="19" spans="1:6" ht="12.75" customHeight="1" hidden="1" outlineLevel="1">
      <c r="A19" s="13" t="s">
        <v>2635</v>
      </c>
      <c r="B19" s="14" t="s">
        <v>2636</v>
      </c>
      <c r="C19" s="115">
        <v>59.15</v>
      </c>
      <c r="D19" s="147">
        <f t="shared" si="0"/>
        <v>5429.97</v>
      </c>
      <c r="E19" s="15">
        <v>79.261265454</v>
      </c>
      <c r="F19" s="35">
        <f t="shared" si="1"/>
        <v>7276.1841686771995</v>
      </c>
    </row>
    <row r="20" spans="1:6" ht="12.75" customHeight="1" hidden="1" outlineLevel="1">
      <c r="A20" s="13" t="s">
        <v>2637</v>
      </c>
      <c r="B20" s="14" t="s">
        <v>2638</v>
      </c>
      <c r="C20" s="115">
        <v>54.45</v>
      </c>
      <c r="D20" s="147">
        <f t="shared" si="0"/>
        <v>4998.51</v>
      </c>
      <c r="E20" s="15">
        <v>72.95952069</v>
      </c>
      <c r="F20" s="35">
        <f t="shared" si="1"/>
        <v>6697.683999342001</v>
      </c>
    </row>
    <row r="21" spans="1:6" ht="12.75" customHeight="1" hidden="1" outlineLevel="1">
      <c r="A21" s="13" t="s">
        <v>2639</v>
      </c>
      <c r="B21" s="14" t="s">
        <v>2640</v>
      </c>
      <c r="C21" s="115">
        <v>51.73</v>
      </c>
      <c r="D21" s="147">
        <f t="shared" si="0"/>
        <v>4748.814</v>
      </c>
      <c r="E21" s="15">
        <v>69.319192404</v>
      </c>
      <c r="F21" s="35">
        <f t="shared" si="1"/>
        <v>6363.501862687201</v>
      </c>
    </row>
    <row r="22" spans="1:6" ht="12.75" customHeight="1" hidden="1" outlineLevel="1">
      <c r="A22" s="13" t="s">
        <v>2641</v>
      </c>
      <c r="B22" s="14" t="s">
        <v>2642</v>
      </c>
      <c r="C22" s="115">
        <v>49.49</v>
      </c>
      <c r="D22" s="147">
        <f t="shared" si="0"/>
        <v>4543.182000000001</v>
      </c>
      <c r="E22" s="15">
        <v>66.321274992</v>
      </c>
      <c r="F22" s="35">
        <f t="shared" si="1"/>
        <v>6088.293044265601</v>
      </c>
    </row>
    <row r="23" spans="1:6" ht="12.75" customHeight="1" hidden="1" outlineLevel="1">
      <c r="A23" s="13" t="s">
        <v>2643</v>
      </c>
      <c r="B23" s="14" t="s">
        <v>2644</v>
      </c>
      <c r="C23" s="115">
        <v>42.23</v>
      </c>
      <c r="D23" s="147">
        <f t="shared" si="0"/>
        <v>3876.714</v>
      </c>
      <c r="E23" s="15">
        <v>56.58841440000001</v>
      </c>
      <c r="F23" s="35">
        <f t="shared" si="1"/>
        <v>5194.816441920001</v>
      </c>
    </row>
    <row r="24" spans="1:6" ht="12.75" customHeight="1" hidden="1" outlineLevel="1">
      <c r="A24" s="13" t="s">
        <v>2645</v>
      </c>
      <c r="B24" s="14" t="s">
        <v>2646</v>
      </c>
      <c r="C24" s="115">
        <v>41.37</v>
      </c>
      <c r="D24" s="147">
        <f t="shared" si="0"/>
        <v>3797.7659999999996</v>
      </c>
      <c r="E24" s="15">
        <v>55.43088112800001</v>
      </c>
      <c r="F24" s="35">
        <f t="shared" si="1"/>
        <v>5088.554887550401</v>
      </c>
    </row>
    <row r="25" spans="1:6" ht="12.75" customHeight="1" hidden="1" outlineLevel="1">
      <c r="A25" s="13" t="s">
        <v>2647</v>
      </c>
      <c r="B25" s="14" t="s">
        <v>2648</v>
      </c>
      <c r="C25" s="115">
        <v>34.59</v>
      </c>
      <c r="D25" s="147">
        <f t="shared" si="0"/>
        <v>3175.3620000000005</v>
      </c>
      <c r="E25" s="15">
        <v>46.345355909999995</v>
      </c>
      <c r="F25" s="35">
        <f t="shared" si="1"/>
        <v>4254.503672538</v>
      </c>
    </row>
    <row r="26" spans="1:6" ht="12.75" customHeight="1" hidden="1" outlineLevel="1">
      <c r="A26" s="13" t="s">
        <v>2649</v>
      </c>
      <c r="B26" s="14" t="s">
        <v>2650</v>
      </c>
      <c r="C26" s="115">
        <v>104.58</v>
      </c>
      <c r="D26" s="147">
        <f t="shared" si="0"/>
        <v>9600.444000000001</v>
      </c>
      <c r="E26" s="15">
        <v>140.137343514</v>
      </c>
      <c r="F26" s="35">
        <f t="shared" si="1"/>
        <v>12864.6081345852</v>
      </c>
    </row>
    <row r="27" spans="1:6" ht="12.75" customHeight="1" hidden="1" outlineLevel="1">
      <c r="A27" s="13" t="s">
        <v>2651</v>
      </c>
      <c r="B27" s="14" t="s">
        <v>2652</v>
      </c>
      <c r="C27" s="115">
        <v>69.93</v>
      </c>
      <c r="D27" s="147">
        <f t="shared" si="0"/>
        <v>6419.5740000000005</v>
      </c>
      <c r="E27" s="15">
        <v>93.700214622</v>
      </c>
      <c r="F27" s="35">
        <f t="shared" si="1"/>
        <v>8601.6797022996</v>
      </c>
    </row>
    <row r="28" spans="1:6" ht="12.75" customHeight="1" hidden="1" outlineLevel="1">
      <c r="A28" s="13" t="s">
        <v>2653</v>
      </c>
      <c r="B28" s="14" t="s">
        <v>2654</v>
      </c>
      <c r="C28" s="115">
        <v>104.95</v>
      </c>
      <c r="D28" s="147">
        <f t="shared" si="0"/>
        <v>9634.41</v>
      </c>
      <c r="E28" s="15">
        <v>140.626799418</v>
      </c>
      <c r="F28" s="35">
        <f t="shared" si="1"/>
        <v>12909.5401865724</v>
      </c>
    </row>
    <row r="29" spans="1:6" ht="12.75" customHeight="1" hidden="1" outlineLevel="1">
      <c r="A29" s="13" t="s">
        <v>2655</v>
      </c>
      <c r="B29" s="14" t="s">
        <v>2656</v>
      </c>
      <c r="C29" s="115">
        <v>85.84</v>
      </c>
      <c r="D29" s="147">
        <f t="shared" si="0"/>
        <v>7880.112</v>
      </c>
      <c r="E29" s="15">
        <v>115.02213744</v>
      </c>
      <c r="F29" s="35">
        <f t="shared" si="1"/>
        <v>10559.032216991998</v>
      </c>
    </row>
    <row r="30" spans="1:6" ht="12.75" customHeight="1" hidden="1" outlineLevel="1">
      <c r="A30" s="13" t="s">
        <v>2657</v>
      </c>
      <c r="B30" s="14" t="s">
        <v>2658</v>
      </c>
      <c r="C30" s="115">
        <v>97.27</v>
      </c>
      <c r="D30" s="147">
        <f t="shared" si="0"/>
        <v>8929.385999999999</v>
      </c>
      <c r="E30" s="15">
        <v>130.348225434</v>
      </c>
      <c r="F30" s="35">
        <f t="shared" si="1"/>
        <v>11965.967094841199</v>
      </c>
    </row>
    <row r="31" spans="1:6" ht="12.75" customHeight="1" hidden="1" outlineLevel="1">
      <c r="A31" s="13" t="s">
        <v>2659</v>
      </c>
      <c r="B31" s="14" t="s">
        <v>2660</v>
      </c>
      <c r="C31" s="115">
        <v>58.94</v>
      </c>
      <c r="D31" s="147">
        <f t="shared" si="0"/>
        <v>5410.691999999999</v>
      </c>
      <c r="E31" s="15">
        <v>78.985946508</v>
      </c>
      <c r="F31" s="35">
        <f t="shared" si="1"/>
        <v>7250.909889434401</v>
      </c>
    </row>
    <row r="32" spans="1:6" ht="12.75" customHeight="1" hidden="1" outlineLevel="1">
      <c r="A32" s="13" t="s">
        <v>2661</v>
      </c>
      <c r="B32" s="14" t="s">
        <v>2662</v>
      </c>
      <c r="C32" s="115">
        <v>49.36</v>
      </c>
      <c r="D32" s="147">
        <f t="shared" si="0"/>
        <v>4531.248</v>
      </c>
      <c r="E32" s="15">
        <v>66.13772902800001</v>
      </c>
      <c r="F32" s="35">
        <f t="shared" si="1"/>
        <v>6071.443524770401</v>
      </c>
    </row>
    <row r="33" spans="1:6" ht="12.75" customHeight="1" hidden="1" outlineLevel="1">
      <c r="A33" s="13" t="s">
        <v>2663</v>
      </c>
      <c r="B33" s="14" t="s">
        <v>2664</v>
      </c>
      <c r="C33" s="115">
        <v>51.27</v>
      </c>
      <c r="D33" s="147">
        <f t="shared" si="0"/>
        <v>4706.586</v>
      </c>
      <c r="E33" s="15">
        <v>68.707372524</v>
      </c>
      <c r="F33" s="35">
        <f t="shared" si="1"/>
        <v>6307.336797703199</v>
      </c>
    </row>
    <row r="34" spans="1:6" ht="12.75" customHeight="1" hidden="1" outlineLevel="1">
      <c r="A34" s="13" t="s">
        <v>2665</v>
      </c>
      <c r="B34" s="14" t="s">
        <v>2666</v>
      </c>
      <c r="C34" s="115">
        <v>55.11</v>
      </c>
      <c r="D34" s="147">
        <f t="shared" si="0"/>
        <v>5059.098</v>
      </c>
      <c r="E34" s="15">
        <v>73.846659516</v>
      </c>
      <c r="F34" s="35">
        <f t="shared" si="1"/>
        <v>6779.1233435688</v>
      </c>
    </row>
    <row r="35" spans="1:6" ht="12.75" customHeight="1" hidden="1" outlineLevel="1">
      <c r="A35" s="13" t="s">
        <v>2667</v>
      </c>
      <c r="B35" s="14" t="s">
        <v>2668</v>
      </c>
      <c r="C35" s="115">
        <v>46.32</v>
      </c>
      <c r="D35" s="147">
        <f t="shared" si="0"/>
        <v>4252.176</v>
      </c>
      <c r="E35" s="15">
        <v>62.06912682600001</v>
      </c>
      <c r="F35" s="35">
        <f t="shared" si="1"/>
        <v>5697.945842626801</v>
      </c>
    </row>
    <row r="36" spans="1:6" ht="12.75" customHeight="1" hidden="1" outlineLevel="1">
      <c r="A36" s="13" t="s">
        <v>2669</v>
      </c>
      <c r="B36" s="14" t="s">
        <v>2670</v>
      </c>
      <c r="C36" s="115">
        <v>43.28</v>
      </c>
      <c r="D36" s="147">
        <f t="shared" si="0"/>
        <v>3973.1040000000003</v>
      </c>
      <c r="E36" s="15">
        <v>58.00052462400001</v>
      </c>
      <c r="F36" s="35">
        <f t="shared" si="1"/>
        <v>5324.448160483201</v>
      </c>
    </row>
    <row r="37" spans="1:6" ht="12.75" customHeight="1" hidden="1" outlineLevel="1">
      <c r="A37" s="13" t="s">
        <v>2671</v>
      </c>
      <c r="B37" s="14" t="s">
        <v>2672</v>
      </c>
      <c r="C37" s="115">
        <v>59.01</v>
      </c>
      <c r="D37" s="147">
        <f t="shared" si="0"/>
        <v>5417.1179999999995</v>
      </c>
      <c r="E37" s="15">
        <v>79.07771949</v>
      </c>
      <c r="F37" s="35">
        <f t="shared" si="1"/>
        <v>7259.334649182001</v>
      </c>
    </row>
    <row r="38" spans="1:6" ht="12.75" customHeight="1" hidden="1" outlineLevel="1">
      <c r="A38" s="13" t="s">
        <v>2673</v>
      </c>
      <c r="B38" s="14" t="s">
        <v>2674</v>
      </c>
      <c r="C38" s="115">
        <v>45.32</v>
      </c>
      <c r="D38" s="147">
        <f t="shared" si="0"/>
        <v>4160.376</v>
      </c>
      <c r="E38" s="15">
        <v>60.72312309000001</v>
      </c>
      <c r="F38" s="35">
        <f t="shared" si="1"/>
        <v>5574.382699662001</v>
      </c>
    </row>
    <row r="39" spans="1:6" ht="12.75" customHeight="1" hidden="1" outlineLevel="1">
      <c r="A39" s="13" t="s">
        <v>2675</v>
      </c>
      <c r="B39" s="14" t="s">
        <v>2676</v>
      </c>
      <c r="C39" s="115">
        <v>38.47</v>
      </c>
      <c r="D39" s="147">
        <f t="shared" si="0"/>
        <v>3531.546</v>
      </c>
      <c r="E39" s="15">
        <v>51.545824890000006</v>
      </c>
      <c r="F39" s="35">
        <f t="shared" si="1"/>
        <v>4731.906724902001</v>
      </c>
    </row>
    <row r="40" spans="1:6" ht="12.75" customHeight="1" hidden="1" outlineLevel="1">
      <c r="A40" s="13" t="s">
        <v>2677</v>
      </c>
      <c r="B40" s="14" t="s">
        <v>2678</v>
      </c>
      <c r="C40" s="115">
        <v>35.93</v>
      </c>
      <c r="D40" s="147">
        <f t="shared" si="0"/>
        <v>3298.374</v>
      </c>
      <c r="E40" s="15">
        <v>48.150224556</v>
      </c>
      <c r="F40" s="35">
        <f t="shared" si="1"/>
        <v>4420.190614240801</v>
      </c>
    </row>
    <row r="41" spans="1:6" ht="12.75" customHeight="1" hidden="1" outlineLevel="1">
      <c r="A41" s="13" t="s">
        <v>2679</v>
      </c>
      <c r="B41" s="14" t="s">
        <v>2680</v>
      </c>
      <c r="C41" s="115">
        <v>31.12</v>
      </c>
      <c r="D41" s="147">
        <f t="shared" si="0"/>
        <v>2856.8160000000003</v>
      </c>
      <c r="E41" s="15">
        <v>41.695524822</v>
      </c>
      <c r="F41" s="35">
        <f t="shared" si="1"/>
        <v>3827.6491786596002</v>
      </c>
    </row>
    <row r="42" spans="1:6" ht="12.75" customHeight="1" collapsed="1">
      <c r="A42" s="133" t="s">
        <v>56</v>
      </c>
      <c r="B42" s="134"/>
      <c r="C42" s="173"/>
      <c r="D42" s="163"/>
      <c r="E42" s="134"/>
      <c r="F42" s="135"/>
    </row>
    <row r="43" spans="1:6" ht="12.75" customHeight="1" hidden="1" outlineLevel="1">
      <c r="A43" s="13" t="s">
        <v>2681</v>
      </c>
      <c r="B43" s="14" t="s">
        <v>2682</v>
      </c>
      <c r="C43" s="115">
        <v>53.6</v>
      </c>
      <c r="D43" s="147">
        <f aca="true" t="shared" si="2" ref="D43:D52">C43*Курс7*1.02</f>
        <v>4920.4800000000005</v>
      </c>
      <c r="E43" s="15">
        <v>71.827653912</v>
      </c>
      <c r="F43" s="35">
        <f aca="true" t="shared" si="3" ref="F43:F52">E43*Курс7*1.02</f>
        <v>6593.778629121601</v>
      </c>
    </row>
    <row r="44" spans="1:6" ht="12.75" customHeight="1" hidden="1" outlineLevel="1">
      <c r="A44" s="13" t="s">
        <v>2683</v>
      </c>
      <c r="B44" s="14" t="s">
        <v>2684</v>
      </c>
      <c r="C44" s="115">
        <v>46.66</v>
      </c>
      <c r="D44" s="147">
        <f t="shared" si="2"/>
        <v>4283.388</v>
      </c>
      <c r="E44" s="15">
        <v>62.527991736000004</v>
      </c>
      <c r="F44" s="35">
        <f t="shared" si="3"/>
        <v>5740.069641364801</v>
      </c>
    </row>
    <row r="45" spans="1:6" ht="12.75" customHeight="1" hidden="1" outlineLevel="1">
      <c r="A45" s="13" t="s">
        <v>2685</v>
      </c>
      <c r="B45" s="14" t="s">
        <v>2686</v>
      </c>
      <c r="C45" s="115">
        <v>45.48</v>
      </c>
      <c r="D45" s="147">
        <f t="shared" si="2"/>
        <v>4175.064</v>
      </c>
      <c r="E45" s="15">
        <v>60.937260048000006</v>
      </c>
      <c r="F45" s="35">
        <f t="shared" si="3"/>
        <v>5594.040472406401</v>
      </c>
    </row>
    <row r="46" spans="1:6" ht="12.75" customHeight="1" hidden="1" outlineLevel="1">
      <c r="A46" s="13" t="s">
        <v>2687</v>
      </c>
      <c r="B46" s="14" t="s">
        <v>2688</v>
      </c>
      <c r="C46" s="115">
        <v>39.79</v>
      </c>
      <c r="D46" s="147">
        <f t="shared" si="2"/>
        <v>3652.7219999999998</v>
      </c>
      <c r="E46" s="15">
        <v>53.320102542</v>
      </c>
      <c r="F46" s="35">
        <f t="shared" si="3"/>
        <v>4894.7854133556</v>
      </c>
    </row>
    <row r="47" spans="1:6" ht="12.75" customHeight="1" hidden="1" outlineLevel="1">
      <c r="A47" s="13" t="s">
        <v>2689</v>
      </c>
      <c r="B47" s="14" t="s">
        <v>2690</v>
      </c>
      <c r="C47" s="115">
        <v>65.77</v>
      </c>
      <c r="D47" s="147">
        <f t="shared" si="2"/>
        <v>6037.686</v>
      </c>
      <c r="E47" s="15">
        <v>88.13265371399999</v>
      </c>
      <c r="F47" s="35">
        <f t="shared" si="3"/>
        <v>8090.577610945199</v>
      </c>
    </row>
    <row r="48" spans="1:6" ht="12.75" customHeight="1" hidden="1" outlineLevel="1">
      <c r="A48" s="13" t="s">
        <v>2691</v>
      </c>
      <c r="B48" s="14" t="s">
        <v>2692</v>
      </c>
      <c r="C48" s="115">
        <v>56.98</v>
      </c>
      <c r="D48" s="147">
        <f t="shared" si="2"/>
        <v>5230.764</v>
      </c>
      <c r="E48" s="15">
        <v>76.35512102400001</v>
      </c>
      <c r="F48" s="35">
        <f t="shared" si="3"/>
        <v>7009.400110003201</v>
      </c>
    </row>
    <row r="49" spans="1:6" ht="12.75" customHeight="1" hidden="1" outlineLevel="1">
      <c r="A49" s="13" t="s">
        <v>2693</v>
      </c>
      <c r="B49" s="14" t="s">
        <v>2694</v>
      </c>
      <c r="C49" s="115">
        <v>41.41</v>
      </c>
      <c r="D49" s="147">
        <f t="shared" si="2"/>
        <v>3801.4379999999996</v>
      </c>
      <c r="E49" s="15">
        <v>55.492063116000004</v>
      </c>
      <c r="F49" s="35">
        <f t="shared" si="3"/>
        <v>5094.171394048801</v>
      </c>
    </row>
    <row r="50" spans="1:6" ht="12.75" customHeight="1" hidden="1" outlineLevel="1">
      <c r="A50" s="13" t="s">
        <v>2695</v>
      </c>
      <c r="B50" s="14" t="s">
        <v>2696</v>
      </c>
      <c r="C50" s="115">
        <v>40.96</v>
      </c>
      <c r="D50" s="147">
        <f t="shared" si="2"/>
        <v>3760.128</v>
      </c>
      <c r="E50" s="15">
        <v>54.880243236</v>
      </c>
      <c r="F50" s="35">
        <f t="shared" si="3"/>
        <v>5038.0063290647995</v>
      </c>
    </row>
    <row r="51" spans="1:6" ht="12.75" customHeight="1" hidden="1" outlineLevel="1">
      <c r="A51" s="13" t="s">
        <v>2697</v>
      </c>
      <c r="B51" s="14" t="s">
        <v>2698</v>
      </c>
      <c r="C51" s="115">
        <v>33.31</v>
      </c>
      <c r="D51" s="147">
        <f t="shared" si="2"/>
        <v>3057.858</v>
      </c>
      <c r="E51" s="15">
        <v>44.632260246</v>
      </c>
      <c r="F51" s="35">
        <f t="shared" si="3"/>
        <v>4097.2414905828</v>
      </c>
    </row>
    <row r="52" spans="1:6" ht="12.75" customHeight="1" hidden="1" outlineLevel="1">
      <c r="A52" s="13" t="s">
        <v>2699</v>
      </c>
      <c r="B52" s="14" t="s">
        <v>2700</v>
      </c>
      <c r="C52" s="115">
        <v>29.47</v>
      </c>
      <c r="D52" s="147">
        <f t="shared" si="2"/>
        <v>2705.3459999999995</v>
      </c>
      <c r="E52" s="15">
        <v>39.492973254</v>
      </c>
      <c r="F52" s="35">
        <f t="shared" si="3"/>
        <v>3625.4549447172003</v>
      </c>
    </row>
    <row r="53" spans="1:6" ht="12.75" customHeight="1" collapsed="1">
      <c r="A53" s="133" t="s">
        <v>71</v>
      </c>
      <c r="B53" s="134"/>
      <c r="C53" s="173"/>
      <c r="D53" s="163"/>
      <c r="E53" s="134"/>
      <c r="F53" s="135"/>
    </row>
    <row r="54" spans="1:6" ht="12.75" customHeight="1" hidden="1" outlineLevel="1">
      <c r="A54" s="13" t="s">
        <v>2701</v>
      </c>
      <c r="B54" s="14" t="s">
        <v>2702</v>
      </c>
      <c r="C54" s="115">
        <v>42.74</v>
      </c>
      <c r="D54" s="147">
        <f>C54*Курс7*1.02</f>
        <v>3923.5320000000006</v>
      </c>
      <c r="E54" s="15">
        <v>57.266340768</v>
      </c>
      <c r="F54" s="35">
        <f>E54*Курс7*1.02</f>
        <v>5257.0500825024</v>
      </c>
    </row>
    <row r="55" spans="1:6" ht="12.75" customHeight="1" hidden="1" outlineLevel="1">
      <c r="A55" s="13" t="s">
        <v>2703</v>
      </c>
      <c r="B55" s="14" t="s">
        <v>2704</v>
      </c>
      <c r="C55" s="115">
        <v>33.65</v>
      </c>
      <c r="D55" s="147">
        <f>C55*Курс7*1.02</f>
        <v>3089.07</v>
      </c>
      <c r="E55" s="15">
        <v>45.091125156</v>
      </c>
      <c r="F55" s="35">
        <f>E55*Курс7*1.02</f>
        <v>4139.3652893208</v>
      </c>
    </row>
    <row r="56" spans="1:6" ht="12.75" customHeight="1" hidden="1" outlineLevel="1">
      <c r="A56" s="13" t="s">
        <v>2705</v>
      </c>
      <c r="B56" s="14" t="s">
        <v>2706</v>
      </c>
      <c r="C56" s="115">
        <v>29.11</v>
      </c>
      <c r="D56" s="147">
        <f>C56*Курс7*1.02</f>
        <v>2672.2980000000002</v>
      </c>
      <c r="E56" s="15">
        <v>39.00351735</v>
      </c>
      <c r="F56" s="35">
        <f>E56*Курс7*1.02</f>
        <v>3580.5228927300004</v>
      </c>
    </row>
    <row r="57" spans="1:6" ht="12.75" customHeight="1" hidden="1" outlineLevel="1">
      <c r="A57" s="13" t="s">
        <v>2707</v>
      </c>
      <c r="B57" s="14" t="s">
        <v>2708</v>
      </c>
      <c r="C57" s="115">
        <v>29.02</v>
      </c>
      <c r="D57" s="147">
        <f>C57*Курс7*1.02</f>
        <v>2664.036</v>
      </c>
      <c r="E57" s="15">
        <v>38.88115337400001</v>
      </c>
      <c r="F57" s="35">
        <f>E57*Курс7*1.02</f>
        <v>3569.2898797332005</v>
      </c>
    </row>
    <row r="58" spans="1:6" ht="12.75" customHeight="1" hidden="1" outlineLevel="1">
      <c r="A58" s="13" t="s">
        <v>2709</v>
      </c>
      <c r="B58" s="14" t="s">
        <v>2710</v>
      </c>
      <c r="C58" s="115">
        <v>25.45</v>
      </c>
      <c r="D58" s="147">
        <f>C58*Курс7*1.02</f>
        <v>2336.31</v>
      </c>
      <c r="E58" s="15">
        <v>34.10895831</v>
      </c>
      <c r="F58" s="35">
        <f>E58*Курс7*1.02</f>
        <v>3131.202372858</v>
      </c>
    </row>
    <row r="59" spans="1:6" ht="12.75" customHeight="1" collapsed="1">
      <c r="A59" s="133" t="s">
        <v>2144</v>
      </c>
      <c r="B59" s="134"/>
      <c r="C59" s="173"/>
      <c r="D59" s="163"/>
      <c r="E59" s="134"/>
      <c r="F59" s="135"/>
    </row>
    <row r="60" spans="1:6" ht="12.75" customHeight="1" hidden="1" outlineLevel="1">
      <c r="A60" s="13" t="s">
        <v>2711</v>
      </c>
      <c r="B60" s="14" t="s">
        <v>2712</v>
      </c>
      <c r="C60" s="115">
        <v>72.05</v>
      </c>
      <c r="D60" s="147">
        <f>C60*Курс7*1.02</f>
        <v>6614.1900000000005</v>
      </c>
      <c r="E60" s="15">
        <v>96.545177064</v>
      </c>
      <c r="F60" s="35">
        <f>E60*Курс7*1.02</f>
        <v>8862.8472544752</v>
      </c>
    </row>
    <row r="61" spans="1:6" ht="12.75" customHeight="1" hidden="1" outlineLevel="1">
      <c r="A61" s="13" t="s">
        <v>2713</v>
      </c>
      <c r="B61" s="14" t="s">
        <v>2714</v>
      </c>
      <c r="C61" s="115">
        <v>65.11</v>
      </c>
      <c r="D61" s="147">
        <f>C61*Курс7*1.02</f>
        <v>5977.098</v>
      </c>
      <c r="E61" s="15">
        <v>87.245514888</v>
      </c>
      <c r="F61" s="35">
        <f>E61*Курс7*1.02</f>
        <v>8009.1382667184</v>
      </c>
    </row>
    <row r="62" spans="1:6" ht="12.75" customHeight="1" collapsed="1">
      <c r="A62" s="136" t="s">
        <v>2433</v>
      </c>
      <c r="B62" s="137"/>
      <c r="C62" s="174"/>
      <c r="D62" s="163"/>
      <c r="E62" s="137"/>
      <c r="F62" s="138"/>
    </row>
    <row r="63" spans="1:6" ht="12.75" customHeight="1" hidden="1" outlineLevel="1">
      <c r="A63" s="13" t="s">
        <v>2715</v>
      </c>
      <c r="B63" s="14" t="s">
        <v>2716</v>
      </c>
      <c r="C63" s="115">
        <v>105.24</v>
      </c>
      <c r="D63" s="147">
        <f aca="true" t="shared" si="4" ref="D63:D72">C63*Курс7*1.02</f>
        <v>9661.032000000001</v>
      </c>
      <c r="E63" s="15">
        <v>141.02448234</v>
      </c>
      <c r="F63" s="35">
        <f aca="true" t="shared" si="5" ref="F63:F72">E63*Курс7*1.02</f>
        <v>12946.047478812</v>
      </c>
    </row>
    <row r="64" spans="1:6" ht="12.75" customHeight="1" hidden="1" outlineLevel="1">
      <c r="A64" s="13" t="s">
        <v>2717</v>
      </c>
      <c r="B64" s="14" t="s">
        <v>2718</v>
      </c>
      <c r="C64" s="115">
        <v>81.64</v>
      </c>
      <c r="D64" s="147">
        <f t="shared" si="4"/>
        <v>7494.552000000001</v>
      </c>
      <c r="E64" s="15">
        <v>109.39339454399999</v>
      </c>
      <c r="F64" s="35">
        <f t="shared" si="5"/>
        <v>10042.313619139199</v>
      </c>
    </row>
    <row r="65" spans="1:6" ht="12.75" customHeight="1" hidden="1" outlineLevel="1">
      <c r="A65" s="13" t="s">
        <v>2719</v>
      </c>
      <c r="B65" s="14" t="s">
        <v>2720</v>
      </c>
      <c r="C65" s="115">
        <v>74.63</v>
      </c>
      <c r="D65" s="147">
        <f t="shared" si="4"/>
        <v>6851.034</v>
      </c>
      <c r="E65" s="15">
        <v>100.001959386</v>
      </c>
      <c r="F65" s="35">
        <f t="shared" si="5"/>
        <v>9180.179871634798</v>
      </c>
    </row>
    <row r="66" spans="1:6" ht="12.75" customHeight="1" hidden="1" outlineLevel="1">
      <c r="A66" s="13" t="s">
        <v>2721</v>
      </c>
      <c r="B66" s="14" t="s">
        <v>2722</v>
      </c>
      <c r="C66" s="115">
        <v>57.67</v>
      </c>
      <c r="D66" s="147">
        <f t="shared" si="4"/>
        <v>5294.106000000001</v>
      </c>
      <c r="E66" s="15">
        <v>77.27285084400002</v>
      </c>
      <c r="F66" s="35">
        <f t="shared" si="5"/>
        <v>7093.647707479201</v>
      </c>
    </row>
    <row r="67" spans="1:6" ht="12.75" customHeight="1" hidden="1" outlineLevel="1">
      <c r="A67" s="13" t="s">
        <v>2723</v>
      </c>
      <c r="B67" s="14" t="s">
        <v>2724</v>
      </c>
      <c r="C67" s="115">
        <v>52.83</v>
      </c>
      <c r="D67" s="147">
        <f t="shared" si="4"/>
        <v>4849.794</v>
      </c>
      <c r="E67" s="15">
        <v>70.787560116</v>
      </c>
      <c r="F67" s="35">
        <f t="shared" si="5"/>
        <v>6498.298018648799</v>
      </c>
    </row>
    <row r="68" spans="1:6" ht="12.75" customHeight="1" hidden="1" outlineLevel="1">
      <c r="A68" s="13" t="s">
        <v>2725</v>
      </c>
      <c r="B68" s="14" t="s">
        <v>2726</v>
      </c>
      <c r="C68" s="115">
        <v>42.17</v>
      </c>
      <c r="D68" s="147">
        <f t="shared" si="4"/>
        <v>3871.206</v>
      </c>
      <c r="E68" s="15">
        <v>56.50156591799999</v>
      </c>
      <c r="F68" s="35">
        <f t="shared" si="5"/>
        <v>5186.8437512723995</v>
      </c>
    </row>
    <row r="69" spans="1:6" ht="12.75" customHeight="1" hidden="1" outlineLevel="1">
      <c r="A69" s="13" t="s">
        <v>2727</v>
      </c>
      <c r="B69" s="14" t="s">
        <v>2728</v>
      </c>
      <c r="C69" s="115">
        <v>45.41</v>
      </c>
      <c r="D69" s="147">
        <f t="shared" si="4"/>
        <v>4168.638</v>
      </c>
      <c r="E69" s="15">
        <v>60.845487066000004</v>
      </c>
      <c r="F69" s="35">
        <f t="shared" si="5"/>
        <v>5585.6157126588005</v>
      </c>
    </row>
    <row r="70" spans="1:6" ht="12.75" customHeight="1" hidden="1" outlineLevel="1">
      <c r="A70" s="13" t="s">
        <v>2729</v>
      </c>
      <c r="B70" s="14" t="s">
        <v>2730</v>
      </c>
      <c r="C70" s="115">
        <v>45.54</v>
      </c>
      <c r="D70" s="147">
        <f t="shared" si="4"/>
        <v>4180.572</v>
      </c>
      <c r="E70" s="15">
        <v>61.029033029999994</v>
      </c>
      <c r="F70" s="35">
        <f t="shared" si="5"/>
        <v>5602.465232154</v>
      </c>
    </row>
    <row r="71" spans="1:6" ht="12.75" customHeight="1" hidden="1" outlineLevel="1">
      <c r="A71" s="13" t="s">
        <v>2731</v>
      </c>
      <c r="B71" s="14" t="s">
        <v>2732</v>
      </c>
      <c r="C71" s="115">
        <v>29.15</v>
      </c>
      <c r="D71" s="147">
        <f t="shared" si="4"/>
        <v>2675.9700000000003</v>
      </c>
      <c r="E71" s="15">
        <v>39.064699338</v>
      </c>
      <c r="F71" s="35">
        <f t="shared" si="5"/>
        <v>3586.1393992283997</v>
      </c>
    </row>
    <row r="72" spans="1:6" ht="12.75" customHeight="1" hidden="1" outlineLevel="1">
      <c r="A72" s="13" t="s">
        <v>2733</v>
      </c>
      <c r="B72" s="14" t="s">
        <v>2734</v>
      </c>
      <c r="C72" s="115">
        <v>23.74</v>
      </c>
      <c r="D72" s="147">
        <f t="shared" si="4"/>
        <v>2179.332</v>
      </c>
      <c r="E72" s="15">
        <v>31.81463376</v>
      </c>
      <c r="F72" s="35">
        <f t="shared" si="5"/>
        <v>2920.583379168</v>
      </c>
    </row>
    <row r="73" spans="1:6" ht="12.75" customHeight="1" collapsed="1">
      <c r="A73" s="136" t="s">
        <v>2454</v>
      </c>
      <c r="B73" s="137"/>
      <c r="C73" s="174"/>
      <c r="D73" s="163"/>
      <c r="E73" s="137"/>
      <c r="F73" s="138"/>
    </row>
    <row r="74" spans="1:6" ht="12.75" customHeight="1" hidden="1" outlineLevel="1">
      <c r="A74" s="13" t="s">
        <v>2735</v>
      </c>
      <c r="B74" s="14" t="s">
        <v>2736</v>
      </c>
      <c r="C74" s="115">
        <v>110.79</v>
      </c>
      <c r="D74" s="147">
        <f aca="true" t="shared" si="6" ref="D74:D83">C74*Курс7*1.02</f>
        <v>10170.522</v>
      </c>
      <c r="E74" s="15">
        <v>148.45809388200001</v>
      </c>
      <c r="F74" s="35">
        <f aca="true" t="shared" si="7" ref="F74:F83">E74*Курс7*1.02</f>
        <v>13628.453018367602</v>
      </c>
    </row>
    <row r="75" spans="1:6" ht="12.75" customHeight="1" hidden="1" outlineLevel="1">
      <c r="A75" s="13" t="s">
        <v>2737</v>
      </c>
      <c r="B75" s="14" t="s">
        <v>2738</v>
      </c>
      <c r="C75" s="115">
        <v>89.97</v>
      </c>
      <c r="D75" s="147">
        <f t="shared" si="6"/>
        <v>8259.246000000001</v>
      </c>
      <c r="E75" s="15">
        <v>120.55910735399999</v>
      </c>
      <c r="F75" s="35">
        <f t="shared" si="7"/>
        <v>11067.326055097199</v>
      </c>
    </row>
    <row r="76" spans="1:6" ht="12.75" customHeight="1" hidden="1" outlineLevel="1">
      <c r="A76" s="13" t="s">
        <v>2739</v>
      </c>
      <c r="B76" s="14" t="s">
        <v>2740</v>
      </c>
      <c r="C76" s="115">
        <v>81.57</v>
      </c>
      <c r="D76" s="147">
        <f t="shared" si="6"/>
        <v>7488.125999999999</v>
      </c>
      <c r="E76" s="15">
        <v>109.301621562</v>
      </c>
      <c r="F76" s="35">
        <f t="shared" si="7"/>
        <v>10033.8888593916</v>
      </c>
    </row>
    <row r="77" spans="1:6" ht="12.75" customHeight="1" hidden="1" outlineLevel="1">
      <c r="A77" s="13" t="s">
        <v>2741</v>
      </c>
      <c r="B77" s="14" t="s">
        <v>2742</v>
      </c>
      <c r="C77" s="115">
        <v>66</v>
      </c>
      <c r="D77" s="147">
        <f t="shared" si="6"/>
        <v>6058.8</v>
      </c>
      <c r="E77" s="15">
        <v>88.438563654</v>
      </c>
      <c r="F77" s="35">
        <f t="shared" si="7"/>
        <v>8118.6601434372005</v>
      </c>
    </row>
    <row r="78" spans="1:6" ht="12.75" customHeight="1" hidden="1" outlineLevel="1">
      <c r="A78" s="13" t="s">
        <v>2743</v>
      </c>
      <c r="B78" s="14" t="s">
        <v>2744</v>
      </c>
      <c r="C78" s="115">
        <v>59.77</v>
      </c>
      <c r="D78" s="147">
        <f t="shared" si="6"/>
        <v>5486.886</v>
      </c>
      <c r="E78" s="15">
        <v>80.087222292</v>
      </c>
      <c r="F78" s="35">
        <f t="shared" si="7"/>
        <v>7352.007006405601</v>
      </c>
    </row>
    <row r="79" spans="1:6" ht="12.75" customHeight="1" hidden="1" outlineLevel="1">
      <c r="A79" s="13" t="s">
        <v>2745</v>
      </c>
      <c r="B79" s="14" t="s">
        <v>2746</v>
      </c>
      <c r="C79" s="115">
        <v>47.71</v>
      </c>
      <c r="D79" s="147">
        <f t="shared" si="6"/>
        <v>4379.777999999999</v>
      </c>
      <c r="E79" s="15">
        <v>63.93517746</v>
      </c>
      <c r="F79" s="35">
        <f t="shared" si="7"/>
        <v>5869.249290828</v>
      </c>
    </row>
    <row r="80" spans="1:6" ht="12.75" customHeight="1" hidden="1" outlineLevel="1">
      <c r="A80" s="13" t="s">
        <v>2747</v>
      </c>
      <c r="B80" s="14" t="s">
        <v>2748</v>
      </c>
      <c r="C80" s="115">
        <v>50.95</v>
      </c>
      <c r="D80" s="147">
        <f t="shared" si="6"/>
        <v>4677.21</v>
      </c>
      <c r="E80" s="15">
        <v>68.279098608</v>
      </c>
      <c r="F80" s="35">
        <f t="shared" si="7"/>
        <v>6268.021252214399</v>
      </c>
    </row>
    <row r="81" spans="1:6" ht="12.75" customHeight="1" hidden="1" outlineLevel="1">
      <c r="A81" s="13" t="s">
        <v>2749</v>
      </c>
      <c r="B81" s="14" t="s">
        <v>2750</v>
      </c>
      <c r="C81" s="115">
        <v>52.48</v>
      </c>
      <c r="D81" s="147">
        <f t="shared" si="6"/>
        <v>4817.664</v>
      </c>
      <c r="E81" s="15">
        <v>70.32869520599999</v>
      </c>
      <c r="F81" s="35">
        <f t="shared" si="7"/>
        <v>6456.174219910799</v>
      </c>
    </row>
    <row r="82" spans="1:6" ht="12.75" customHeight="1" hidden="1" outlineLevel="1">
      <c r="A82" s="13" t="s">
        <v>2751</v>
      </c>
      <c r="B82" s="14" t="s">
        <v>2752</v>
      </c>
      <c r="C82" s="115">
        <v>36.09</v>
      </c>
      <c r="D82" s="147">
        <f t="shared" si="6"/>
        <v>3313.0620000000004</v>
      </c>
      <c r="E82" s="15">
        <v>48.364361514</v>
      </c>
      <c r="F82" s="35">
        <f t="shared" si="7"/>
        <v>4439.8483869852</v>
      </c>
    </row>
    <row r="83" spans="1:6" ht="12.75" customHeight="1" hidden="1" outlineLevel="1">
      <c r="A83" s="13" t="s">
        <v>2753</v>
      </c>
      <c r="B83" s="14" t="s">
        <v>2754</v>
      </c>
      <c r="C83" s="115">
        <v>27.92</v>
      </c>
      <c r="D83" s="147">
        <f t="shared" si="6"/>
        <v>2563.056</v>
      </c>
      <c r="E83" s="15">
        <v>37.412785662000005</v>
      </c>
      <c r="F83" s="35">
        <f t="shared" si="7"/>
        <v>3434.4937237716003</v>
      </c>
    </row>
    <row r="84" spans="1:6" ht="12.75" customHeight="1" collapsed="1">
      <c r="A84" s="136" t="s">
        <v>2475</v>
      </c>
      <c r="B84" s="137"/>
      <c r="C84" s="174"/>
      <c r="D84" s="163"/>
      <c r="E84" s="137"/>
      <c r="F84" s="138"/>
    </row>
    <row r="85" spans="1:6" ht="12.75" customHeight="1" hidden="1" outlineLevel="1">
      <c r="A85" s="13" t="s">
        <v>2755</v>
      </c>
      <c r="B85" s="14" t="s">
        <v>2756</v>
      </c>
      <c r="C85" s="115">
        <v>159.32</v>
      </c>
      <c r="D85" s="147">
        <f>C85*Курс7*1.02</f>
        <v>14625.576</v>
      </c>
      <c r="E85" s="15">
        <v>213.49454712600001</v>
      </c>
      <c r="F85" s="35">
        <f>E85*Курс7*1.02</f>
        <v>19598.799426166803</v>
      </c>
    </row>
    <row r="86" spans="1:6" ht="12.75" customHeight="1" hidden="1" outlineLevel="1">
      <c r="A86" s="13" t="s">
        <v>2757</v>
      </c>
      <c r="B86" s="14" t="s">
        <v>2758</v>
      </c>
      <c r="C86" s="115">
        <v>113.21</v>
      </c>
      <c r="D86" s="147">
        <f>C86*Курс7*1.02</f>
        <v>10392.678</v>
      </c>
      <c r="E86" s="15">
        <v>151.700739246</v>
      </c>
      <c r="F86" s="35">
        <f>E86*Курс7*1.02</f>
        <v>13926.127862782801</v>
      </c>
    </row>
    <row r="87" spans="1:6" ht="12.75" customHeight="1" hidden="1" outlineLevel="1">
      <c r="A87" s="13" t="s">
        <v>2759</v>
      </c>
      <c r="B87" s="14" t="s">
        <v>2760</v>
      </c>
      <c r="C87" s="115">
        <v>116.7</v>
      </c>
      <c r="D87" s="147">
        <f>C87*Курс7*1.02</f>
        <v>10713.06</v>
      </c>
      <c r="E87" s="15">
        <v>156.381161328</v>
      </c>
      <c r="F87" s="35">
        <f>E87*Курс7*1.02</f>
        <v>14355.7906099104</v>
      </c>
    </row>
    <row r="88" spans="1:6" ht="12.75" customHeight="1" hidden="1" outlineLevel="1">
      <c r="A88" s="13" t="s">
        <v>2761</v>
      </c>
      <c r="B88" s="14" t="s">
        <v>2762</v>
      </c>
      <c r="C88" s="115">
        <v>82.44</v>
      </c>
      <c r="D88" s="147">
        <f>C88*Курс7*1.02</f>
        <v>7567.991999999999</v>
      </c>
      <c r="E88" s="15">
        <v>110.46407933399999</v>
      </c>
      <c r="F88" s="35">
        <f>E88*Курс7*1.02</f>
        <v>10140.602482861199</v>
      </c>
    </row>
    <row r="89" spans="1:6" ht="12.75" customHeight="1" hidden="1" outlineLevel="1">
      <c r="A89" s="13" t="s">
        <v>2763</v>
      </c>
      <c r="B89" s="14" t="s">
        <v>2764</v>
      </c>
      <c r="C89" s="115">
        <v>94.01</v>
      </c>
      <c r="D89" s="147">
        <f>C89*Курс7*1.02</f>
        <v>8630.118</v>
      </c>
      <c r="E89" s="15">
        <v>125.973713292</v>
      </c>
      <c r="F89" s="35">
        <f>E89*Курс7*1.02</f>
        <v>11564.3868802056</v>
      </c>
    </row>
    <row r="90" spans="1:6" ht="12.75" customHeight="1" collapsed="1">
      <c r="A90" s="133" t="s">
        <v>497</v>
      </c>
      <c r="B90" s="134"/>
      <c r="C90" s="173"/>
      <c r="D90" s="163"/>
      <c r="E90" s="134"/>
      <c r="F90" s="135"/>
    </row>
    <row r="91" spans="1:6" ht="12.75" customHeight="1" hidden="1" outlineLevel="1">
      <c r="A91" s="13" t="s">
        <v>2765</v>
      </c>
      <c r="B91" s="14" t="s">
        <v>2766</v>
      </c>
      <c r="C91" s="115">
        <v>26.34</v>
      </c>
      <c r="D91" s="147">
        <f>C91*Курс7*1.02</f>
        <v>2418.012</v>
      </c>
      <c r="E91" s="15">
        <v>35.302007076</v>
      </c>
      <c r="F91" s="35">
        <f>E91*Курс7*1.02</f>
        <v>3240.7242495768005</v>
      </c>
    </row>
    <row r="92" spans="1:6" ht="12.75" customHeight="1" collapsed="1">
      <c r="A92" s="133" t="s">
        <v>103</v>
      </c>
      <c r="B92" s="134"/>
      <c r="C92" s="173"/>
      <c r="D92" s="163"/>
      <c r="E92" s="134"/>
      <c r="F92" s="135"/>
    </row>
    <row r="93" spans="1:6" ht="12.75" customHeight="1" hidden="1" outlineLevel="1">
      <c r="A93" s="13" t="s">
        <v>2767</v>
      </c>
      <c r="B93" s="14" t="s">
        <v>2768</v>
      </c>
      <c r="C93" s="115">
        <v>73.46</v>
      </c>
      <c r="D93" s="147">
        <f aca="true" t="shared" si="8" ref="D93:D99">C93*Курс7*1.02</f>
        <v>6743.628</v>
      </c>
      <c r="E93" s="15">
        <v>98.44026255000001</v>
      </c>
      <c r="F93" s="35">
        <f aca="true" t="shared" si="9" ref="F93:F99">E93*Курс7*1.02</f>
        <v>9036.816102090002</v>
      </c>
    </row>
    <row r="94" spans="1:6" ht="12.75" customHeight="1" hidden="1" outlineLevel="1">
      <c r="A94" s="13" t="s">
        <v>2769</v>
      </c>
      <c r="B94" s="14" t="s">
        <v>2770</v>
      </c>
      <c r="C94" s="115">
        <v>41.21</v>
      </c>
      <c r="D94" s="147">
        <f t="shared" si="8"/>
        <v>3783.078</v>
      </c>
      <c r="E94" s="15">
        <v>55.21674417</v>
      </c>
      <c r="F94" s="35">
        <f t="shared" si="9"/>
        <v>5068.897114806</v>
      </c>
    </row>
    <row r="95" spans="1:6" ht="12.75" customHeight="1" hidden="1" outlineLevel="1">
      <c r="A95" s="13" t="s">
        <v>2771</v>
      </c>
      <c r="B95" s="14" t="s">
        <v>2772</v>
      </c>
      <c r="C95" s="115">
        <v>52.74</v>
      </c>
      <c r="D95" s="147">
        <f t="shared" si="8"/>
        <v>4841.532</v>
      </c>
      <c r="E95" s="15">
        <v>70.66519613999999</v>
      </c>
      <c r="F95" s="35">
        <f t="shared" si="9"/>
        <v>6487.065005651999</v>
      </c>
    </row>
    <row r="96" spans="1:6" ht="12.75" customHeight="1" hidden="1" outlineLevel="1">
      <c r="A96" s="13" t="s">
        <v>2773</v>
      </c>
      <c r="B96" s="14" t="s">
        <v>2774</v>
      </c>
      <c r="C96" s="115">
        <v>17.49</v>
      </c>
      <c r="D96" s="147">
        <f t="shared" si="8"/>
        <v>1605.5819999999999</v>
      </c>
      <c r="E96" s="15">
        <v>23.432701404</v>
      </c>
      <c r="F96" s="35">
        <f t="shared" si="9"/>
        <v>2151.1219888872</v>
      </c>
    </row>
    <row r="97" spans="1:6" ht="12.75" customHeight="1" hidden="1" outlineLevel="1">
      <c r="A97" s="13" t="s">
        <v>2775</v>
      </c>
      <c r="B97" s="14" t="s">
        <v>2776</v>
      </c>
      <c r="C97" s="115">
        <v>25.55</v>
      </c>
      <c r="D97" s="147">
        <f t="shared" si="8"/>
        <v>2345.4900000000002</v>
      </c>
      <c r="E97" s="15">
        <v>34.231322285999994</v>
      </c>
      <c r="F97" s="35">
        <f t="shared" si="9"/>
        <v>3142.4353858547993</v>
      </c>
    </row>
    <row r="98" spans="1:6" ht="12.75" customHeight="1" hidden="1" outlineLevel="1">
      <c r="A98" s="13" t="s">
        <v>2777</v>
      </c>
      <c r="B98" s="14" t="s">
        <v>2778</v>
      </c>
      <c r="C98" s="115">
        <v>18.86</v>
      </c>
      <c r="D98" s="147">
        <f t="shared" si="8"/>
        <v>1731.348</v>
      </c>
      <c r="E98" s="15">
        <v>25.268161044</v>
      </c>
      <c r="F98" s="35">
        <f t="shared" si="9"/>
        <v>2319.6171838391997</v>
      </c>
    </row>
    <row r="99" spans="1:6" ht="12.75" customHeight="1" hidden="1" outlineLevel="1">
      <c r="A99" s="13" t="s">
        <v>2779</v>
      </c>
      <c r="B99" s="14" t="s">
        <v>2780</v>
      </c>
      <c r="C99" s="115">
        <v>16.35</v>
      </c>
      <c r="D99" s="147">
        <f t="shared" si="8"/>
        <v>1500.9300000000003</v>
      </c>
      <c r="E99" s="15">
        <v>21.903151704</v>
      </c>
      <c r="F99" s="35">
        <f t="shared" si="9"/>
        <v>2010.7093264272</v>
      </c>
    </row>
    <row r="100" spans="1:6" ht="12.75" customHeight="1" collapsed="1">
      <c r="A100" s="133" t="s">
        <v>2502</v>
      </c>
      <c r="B100" s="134"/>
      <c r="C100" s="173"/>
      <c r="D100" s="163"/>
      <c r="E100" s="134"/>
      <c r="F100" s="135"/>
    </row>
    <row r="101" spans="1:6" ht="12.75" customHeight="1" hidden="1" outlineLevel="1">
      <c r="A101" s="13" t="s">
        <v>2781</v>
      </c>
      <c r="B101" s="14" t="s">
        <v>2782</v>
      </c>
      <c r="C101" s="115">
        <v>16.3</v>
      </c>
      <c r="D101" s="147">
        <f>C101*Курс7*1.02</f>
        <v>1496.34</v>
      </c>
      <c r="E101" s="15">
        <v>21.841969716</v>
      </c>
      <c r="F101" s="35">
        <f>E101*Курс7*1.02</f>
        <v>2005.0928199288003</v>
      </c>
    </row>
    <row r="102" spans="1:6" ht="12.75" customHeight="1" hidden="1" outlineLevel="1">
      <c r="A102" s="13" t="s">
        <v>2783</v>
      </c>
      <c r="B102" s="14" t="s">
        <v>2784</v>
      </c>
      <c r="C102" s="115">
        <v>11.35</v>
      </c>
      <c r="D102" s="147">
        <f>C102*Курс7*1.02</f>
        <v>1041.93</v>
      </c>
      <c r="E102" s="15">
        <v>15.203724017999999</v>
      </c>
      <c r="F102" s="35">
        <f>E102*Курс7*1.02</f>
        <v>1395.7018648524</v>
      </c>
    </row>
    <row r="103" spans="1:6" ht="12.75" customHeight="1" hidden="1" outlineLevel="1">
      <c r="A103" s="13" t="s">
        <v>2785</v>
      </c>
      <c r="B103" s="14" t="s">
        <v>2786</v>
      </c>
      <c r="C103" s="115">
        <v>19.09</v>
      </c>
      <c r="D103" s="147">
        <f>C103*Курс7*1.02</f>
        <v>1752.462</v>
      </c>
      <c r="E103" s="15">
        <v>25.574070983999995</v>
      </c>
      <c r="F103" s="35">
        <f>E103*Курс7*1.02</f>
        <v>2347.6997163312</v>
      </c>
    </row>
    <row r="104" spans="1:6" ht="12.75" customHeight="1" hidden="1" outlineLevel="1">
      <c r="A104" s="13" t="s">
        <v>2787</v>
      </c>
      <c r="B104" s="14" t="s">
        <v>2788</v>
      </c>
      <c r="C104" s="115">
        <v>14.13</v>
      </c>
      <c r="D104" s="147">
        <f>C104*Курс7*1.02</f>
        <v>1297.134</v>
      </c>
      <c r="E104" s="15">
        <v>18.935825286000004</v>
      </c>
      <c r="F104" s="35">
        <f>E104*Курс7*1.02</f>
        <v>1738.3087612548004</v>
      </c>
    </row>
    <row r="105" spans="1:6" ht="12.75" customHeight="1" collapsed="1">
      <c r="A105" s="133" t="s">
        <v>2511</v>
      </c>
      <c r="B105" s="134"/>
      <c r="C105" s="173"/>
      <c r="D105" s="163"/>
      <c r="E105" s="134"/>
      <c r="F105" s="135"/>
    </row>
    <row r="106" spans="1:6" ht="12.75" customHeight="1" hidden="1" outlineLevel="1">
      <c r="A106" s="13" t="s">
        <v>2789</v>
      </c>
      <c r="B106" s="14" t="s">
        <v>2790</v>
      </c>
      <c r="C106" s="115">
        <v>10.41</v>
      </c>
      <c r="D106" s="147">
        <f aca="true" t="shared" si="10" ref="D106:D115">C106*Курс7*1.02</f>
        <v>955.638</v>
      </c>
      <c r="E106" s="15">
        <v>13.949493264</v>
      </c>
      <c r="F106" s="35">
        <f aca="true" t="shared" si="11" ref="F106:F115">E106*Курс7*1.02</f>
        <v>1280.5634816351999</v>
      </c>
    </row>
    <row r="107" spans="1:6" ht="12.75" customHeight="1" hidden="1" outlineLevel="1">
      <c r="A107" s="13" t="s">
        <v>2791</v>
      </c>
      <c r="B107" s="14" t="s">
        <v>2792</v>
      </c>
      <c r="C107" s="115">
        <v>8.81</v>
      </c>
      <c r="D107" s="147">
        <f t="shared" si="10"/>
        <v>808.7580000000002</v>
      </c>
      <c r="E107" s="15">
        <v>11.808123684000002</v>
      </c>
      <c r="F107" s="35">
        <f t="shared" si="11"/>
        <v>1083.9857541912002</v>
      </c>
    </row>
    <row r="108" spans="1:6" ht="12.75" customHeight="1" hidden="1" outlineLevel="1">
      <c r="A108" s="13" t="s">
        <v>2793</v>
      </c>
      <c r="B108" s="14" t="s">
        <v>2794</v>
      </c>
      <c r="C108" s="115">
        <v>9.79</v>
      </c>
      <c r="D108" s="147">
        <f t="shared" si="10"/>
        <v>898.7219999999999</v>
      </c>
      <c r="E108" s="15">
        <v>13.123536426</v>
      </c>
      <c r="F108" s="35">
        <f t="shared" si="11"/>
        <v>1204.7406439068</v>
      </c>
    </row>
    <row r="109" spans="1:6" ht="12.75" customHeight="1" hidden="1" outlineLevel="1">
      <c r="A109" s="13" t="s">
        <v>2795</v>
      </c>
      <c r="B109" s="14" t="s">
        <v>2796</v>
      </c>
      <c r="C109" s="115">
        <v>12.81</v>
      </c>
      <c r="D109" s="147">
        <f t="shared" si="10"/>
        <v>1175.958</v>
      </c>
      <c r="E109" s="15">
        <v>17.161547634</v>
      </c>
      <c r="F109" s="35">
        <f t="shared" si="11"/>
        <v>1575.4300728012001</v>
      </c>
    </row>
    <row r="110" spans="1:6" ht="12.75" customHeight="1" hidden="1" outlineLevel="1">
      <c r="A110" s="13" t="s">
        <v>2797</v>
      </c>
      <c r="B110" s="14" t="s">
        <v>2798</v>
      </c>
      <c r="C110" s="115">
        <v>13.81</v>
      </c>
      <c r="D110" s="147">
        <f t="shared" si="10"/>
        <v>1267.758</v>
      </c>
      <c r="E110" s="15">
        <v>18.507551369999998</v>
      </c>
      <c r="F110" s="35">
        <f t="shared" si="11"/>
        <v>1698.9932157659998</v>
      </c>
    </row>
    <row r="111" spans="1:6" ht="12.75" customHeight="1" hidden="1" outlineLevel="1">
      <c r="A111" s="13" t="s">
        <v>2799</v>
      </c>
      <c r="B111" s="14" t="s">
        <v>2800</v>
      </c>
      <c r="C111" s="115">
        <v>11.41</v>
      </c>
      <c r="D111" s="147">
        <f t="shared" si="10"/>
        <v>1047.438</v>
      </c>
      <c r="E111" s="15">
        <v>15.295497</v>
      </c>
      <c r="F111" s="35">
        <f t="shared" si="11"/>
        <v>1404.1266246</v>
      </c>
    </row>
    <row r="112" spans="1:6" ht="12.75" customHeight="1" hidden="1" outlineLevel="1">
      <c r="A112" s="13" t="s">
        <v>2801</v>
      </c>
      <c r="B112" s="14" t="s">
        <v>2802</v>
      </c>
      <c r="C112" s="115">
        <v>8.99</v>
      </c>
      <c r="D112" s="147">
        <f t="shared" si="10"/>
        <v>825.282</v>
      </c>
      <c r="E112" s="15">
        <v>12.052851636</v>
      </c>
      <c r="F112" s="35">
        <f t="shared" si="11"/>
        <v>1106.4517801847999</v>
      </c>
    </row>
    <row r="113" spans="1:6" ht="12.75" customHeight="1" hidden="1" outlineLevel="1">
      <c r="A113" s="13" t="s">
        <v>2803</v>
      </c>
      <c r="B113" s="14" t="s">
        <v>2804</v>
      </c>
      <c r="C113" s="115">
        <v>6.41</v>
      </c>
      <c r="D113" s="147">
        <f t="shared" si="10"/>
        <v>588.438</v>
      </c>
      <c r="E113" s="15">
        <v>8.596069314000001</v>
      </c>
      <c r="F113" s="35">
        <f t="shared" si="11"/>
        <v>789.1191630252001</v>
      </c>
    </row>
    <row r="114" spans="1:6" ht="12.75" customHeight="1" hidden="1" outlineLevel="1">
      <c r="A114" s="13" t="s">
        <v>2805</v>
      </c>
      <c r="B114" s="14" t="s">
        <v>2806</v>
      </c>
      <c r="C114" s="115">
        <v>7.4</v>
      </c>
      <c r="D114" s="147">
        <f t="shared" si="10"/>
        <v>679.32</v>
      </c>
      <c r="E114" s="15">
        <v>9.911482056</v>
      </c>
      <c r="F114" s="35">
        <f t="shared" si="11"/>
        <v>909.8740527408002</v>
      </c>
    </row>
    <row r="115" spans="1:6" ht="12.75" customHeight="1" hidden="1" outlineLevel="1">
      <c r="A115" s="13" t="s">
        <v>2807</v>
      </c>
      <c r="B115" s="14" t="s">
        <v>2808</v>
      </c>
      <c r="C115" s="115">
        <v>9.41</v>
      </c>
      <c r="D115" s="147">
        <f t="shared" si="10"/>
        <v>863.838</v>
      </c>
      <c r="E115" s="15">
        <v>12.603489528</v>
      </c>
      <c r="F115" s="35">
        <f t="shared" si="11"/>
        <v>1157.0003386704</v>
      </c>
    </row>
    <row r="116" spans="1:6" ht="12.75" customHeight="1" collapsed="1">
      <c r="A116" s="133" t="s">
        <v>2532</v>
      </c>
      <c r="B116" s="134"/>
      <c r="C116" s="173"/>
      <c r="D116" s="163"/>
      <c r="E116" s="134"/>
      <c r="F116" s="135"/>
    </row>
    <row r="117" spans="1:6" s="60" customFormat="1" ht="12.75" customHeight="1" hidden="1" outlineLevel="1">
      <c r="A117" s="58" t="s">
        <v>2533</v>
      </c>
      <c r="B117" s="52" t="s">
        <v>2534</v>
      </c>
      <c r="C117" s="175">
        <v>4.7</v>
      </c>
      <c r="D117" s="149">
        <f aca="true" t="shared" si="12" ref="D117:D126">C117*Курс7*1.02</f>
        <v>431.46</v>
      </c>
      <c r="E117" s="59">
        <v>6.301744764</v>
      </c>
      <c r="F117" s="35">
        <f aca="true" t="shared" si="13" ref="F117:F126">E117*Курс7*1.02</f>
        <v>578.5001693352</v>
      </c>
    </row>
    <row r="118" spans="1:6" s="60" customFormat="1" ht="12.75" customHeight="1" hidden="1" outlineLevel="1">
      <c r="A118" s="58" t="s">
        <v>2535</v>
      </c>
      <c r="B118" s="52" t="s">
        <v>2536</v>
      </c>
      <c r="C118" s="175">
        <v>4.04</v>
      </c>
      <c r="D118" s="149">
        <f t="shared" si="12"/>
        <v>370.872</v>
      </c>
      <c r="E118" s="59">
        <v>5.414605938</v>
      </c>
      <c r="F118" s="35">
        <f t="shared" si="13"/>
        <v>497.0608251084</v>
      </c>
    </row>
    <row r="119" spans="1:6" s="60" customFormat="1" ht="12.75" customHeight="1" hidden="1" outlineLevel="1">
      <c r="A119" s="58" t="s">
        <v>2537</v>
      </c>
      <c r="B119" s="52" t="s">
        <v>2538</v>
      </c>
      <c r="C119" s="175">
        <v>4.45</v>
      </c>
      <c r="D119" s="149">
        <f t="shared" si="12"/>
        <v>408.51</v>
      </c>
      <c r="E119" s="59">
        <v>5.9652438299999995</v>
      </c>
      <c r="F119" s="35">
        <f t="shared" si="13"/>
        <v>547.609383594</v>
      </c>
    </row>
    <row r="120" spans="1:6" s="60" customFormat="1" ht="12.75" customHeight="1" hidden="1" outlineLevel="1">
      <c r="A120" s="58" t="s">
        <v>2539</v>
      </c>
      <c r="B120" s="52" t="s">
        <v>2540</v>
      </c>
      <c r="C120" s="175">
        <v>5.71</v>
      </c>
      <c r="D120" s="149">
        <f t="shared" si="12"/>
        <v>524.178</v>
      </c>
      <c r="E120" s="59">
        <v>7.6477485</v>
      </c>
      <c r="F120" s="35">
        <f t="shared" si="13"/>
        <v>702.0633123</v>
      </c>
    </row>
    <row r="121" spans="1:6" s="60" customFormat="1" ht="12.75" customHeight="1" hidden="1" outlineLevel="1">
      <c r="A121" s="58" t="s">
        <v>2541</v>
      </c>
      <c r="B121" s="52" t="s">
        <v>2542</v>
      </c>
      <c r="C121" s="175">
        <v>6.12</v>
      </c>
      <c r="D121" s="149">
        <f t="shared" si="12"/>
        <v>561.8159999999999</v>
      </c>
      <c r="E121" s="59">
        <v>8.198386392</v>
      </c>
      <c r="F121" s="35">
        <f t="shared" si="13"/>
        <v>752.6118707856</v>
      </c>
    </row>
    <row r="122" spans="1:6" s="60" customFormat="1" ht="12.75" customHeight="1" hidden="1" outlineLevel="1">
      <c r="A122" s="58" t="s">
        <v>2543</v>
      </c>
      <c r="B122" s="52" t="s">
        <v>2544</v>
      </c>
      <c r="C122" s="175">
        <v>5.11</v>
      </c>
      <c r="D122" s="149">
        <f t="shared" si="12"/>
        <v>469.09800000000007</v>
      </c>
      <c r="E122" s="59">
        <v>6.8523826560000005</v>
      </c>
      <c r="F122" s="35">
        <f t="shared" si="13"/>
        <v>629.0487278208</v>
      </c>
    </row>
    <row r="123" spans="1:6" s="60" customFormat="1" ht="12.75" customHeight="1" hidden="1" outlineLevel="1">
      <c r="A123" s="58" t="s">
        <v>2545</v>
      </c>
      <c r="B123" s="52" t="s">
        <v>2546</v>
      </c>
      <c r="C123" s="175">
        <v>4.11</v>
      </c>
      <c r="D123" s="149">
        <f t="shared" si="12"/>
        <v>377.29800000000006</v>
      </c>
      <c r="E123" s="59">
        <v>5.5063789199999995</v>
      </c>
      <c r="F123" s="35">
        <f t="shared" si="13"/>
        <v>505.48558485599995</v>
      </c>
    </row>
    <row r="124" spans="1:6" s="60" customFormat="1" ht="12.75" customHeight="1" hidden="1" outlineLevel="1">
      <c r="A124" s="58" t="s">
        <v>2547</v>
      </c>
      <c r="B124" s="52" t="s">
        <v>2548</v>
      </c>
      <c r="C124" s="175">
        <v>3.04</v>
      </c>
      <c r="D124" s="149">
        <f t="shared" si="12"/>
        <v>279.072</v>
      </c>
      <c r="E124" s="59">
        <v>4.068602202</v>
      </c>
      <c r="F124" s="35">
        <f t="shared" si="13"/>
        <v>373.4976821436</v>
      </c>
    </row>
    <row r="125" spans="1:6" s="60" customFormat="1" ht="12.75" customHeight="1" hidden="1" outlineLevel="1">
      <c r="A125" s="58" t="s">
        <v>2549</v>
      </c>
      <c r="B125" s="52" t="s">
        <v>2550</v>
      </c>
      <c r="C125" s="175">
        <v>3.45</v>
      </c>
      <c r="D125" s="149">
        <f t="shared" si="12"/>
        <v>316.71</v>
      </c>
      <c r="E125" s="59">
        <v>4.619240094</v>
      </c>
      <c r="F125" s="35">
        <f t="shared" si="13"/>
        <v>424.04624062920004</v>
      </c>
    </row>
    <row r="126" spans="1:6" s="60" customFormat="1" ht="12.75" customHeight="1" hidden="1" outlineLevel="1">
      <c r="A126" s="58" t="s">
        <v>2551</v>
      </c>
      <c r="B126" s="52" t="s">
        <v>2552</v>
      </c>
      <c r="C126" s="175">
        <v>4.27</v>
      </c>
      <c r="D126" s="149">
        <f t="shared" si="12"/>
        <v>391.98599999999993</v>
      </c>
      <c r="E126" s="59">
        <v>5.7205158780000005</v>
      </c>
      <c r="F126" s="35">
        <f t="shared" si="13"/>
        <v>525.1433576004001</v>
      </c>
    </row>
    <row r="127" spans="1:6" ht="12.75" customHeight="1" collapsed="1">
      <c r="A127" s="142" t="s">
        <v>1916</v>
      </c>
      <c r="B127" s="143"/>
      <c r="C127" s="159"/>
      <c r="D127" s="148"/>
      <c r="E127" s="143"/>
      <c r="F127" s="144"/>
    </row>
    <row r="128" spans="1:6" ht="12.75" customHeight="1" hidden="1" outlineLevel="1">
      <c r="A128" s="13" t="s">
        <v>2809</v>
      </c>
      <c r="B128" s="14" t="s">
        <v>2810</v>
      </c>
      <c r="C128" s="115">
        <v>176.19</v>
      </c>
      <c r="D128" s="147">
        <f>C128*Курс7*1.02</f>
        <v>16174.242</v>
      </c>
      <c r="E128" s="15">
        <v>236.10129169200005</v>
      </c>
      <c r="F128" s="35">
        <f>E128*Курс7*1.02</f>
        <v>21674.098577325603</v>
      </c>
    </row>
    <row r="129" spans="1:6" ht="12.75" customHeight="1" collapsed="1">
      <c r="A129" s="142" t="s">
        <v>1919</v>
      </c>
      <c r="B129" s="143"/>
      <c r="C129" s="159"/>
      <c r="D129" s="148"/>
      <c r="E129" s="143"/>
      <c r="F129" s="144"/>
    </row>
    <row r="130" spans="1:6" ht="12.75" customHeight="1" hidden="1" outlineLevel="1">
      <c r="A130" s="13" t="s">
        <v>2811</v>
      </c>
      <c r="B130" s="14" t="s">
        <v>2812</v>
      </c>
      <c r="C130" s="115">
        <v>56.98</v>
      </c>
      <c r="D130" s="147">
        <f>C130*Курс7*1.02</f>
        <v>5230.764</v>
      </c>
      <c r="E130" s="15">
        <v>76.35512102400001</v>
      </c>
      <c r="F130" s="35">
        <f>E130*Курс7*1.02</f>
        <v>7009.400110003201</v>
      </c>
    </row>
    <row r="131" spans="1:6" ht="12.75" customHeight="1" hidden="1" outlineLevel="1">
      <c r="A131" s="13" t="s">
        <v>2813</v>
      </c>
      <c r="B131" s="14" t="s">
        <v>2814</v>
      </c>
      <c r="C131" s="115">
        <v>41.8</v>
      </c>
      <c r="D131" s="147">
        <f>C131*Курс7*1.02</f>
        <v>3837.24</v>
      </c>
      <c r="E131" s="15">
        <v>56.012110014</v>
      </c>
      <c r="F131" s="35">
        <f>E131*Курс7*1.02</f>
        <v>5141.9116992852005</v>
      </c>
    </row>
    <row r="132" spans="1:6" ht="12.75" customHeight="1" collapsed="1">
      <c r="A132" s="142" t="s">
        <v>1924</v>
      </c>
      <c r="B132" s="143"/>
      <c r="C132" s="159"/>
      <c r="D132" s="148"/>
      <c r="E132" s="143"/>
      <c r="F132" s="144"/>
    </row>
    <row r="133" spans="1:6" ht="12.75" customHeight="1" hidden="1" outlineLevel="1">
      <c r="A133" s="13" t="s">
        <v>2815</v>
      </c>
      <c r="B133" s="14" t="s">
        <v>2816</v>
      </c>
      <c r="C133" s="115">
        <v>47.32</v>
      </c>
      <c r="D133" s="147">
        <f>C133*Курс7*1.02</f>
        <v>4343.976000000001</v>
      </c>
      <c r="E133" s="15">
        <v>63.415130561999995</v>
      </c>
      <c r="F133" s="35">
        <f>E133*Курс7*1.02</f>
        <v>5821.508985591599</v>
      </c>
    </row>
    <row r="134" spans="1:6" ht="12.75" customHeight="1" hidden="1" outlineLevel="1">
      <c r="A134" s="13" t="s">
        <v>2817</v>
      </c>
      <c r="B134" s="14" t="s">
        <v>2818</v>
      </c>
      <c r="C134" s="115">
        <v>10.09</v>
      </c>
      <c r="D134" s="147">
        <f>C134*Курс7*1.02</f>
        <v>926.2620000000001</v>
      </c>
      <c r="E134" s="15">
        <v>13.521219348</v>
      </c>
      <c r="F134" s="35">
        <f>E134*Курс7*1.02</f>
        <v>1241.2479361464</v>
      </c>
    </row>
    <row r="135" spans="1:6" ht="12.75" customHeight="1" hidden="1" outlineLevel="1">
      <c r="A135" s="13" t="s">
        <v>2819</v>
      </c>
      <c r="B135" s="14" t="s">
        <v>2820</v>
      </c>
      <c r="C135" s="115">
        <v>10.09</v>
      </c>
      <c r="D135" s="147">
        <f>C135*Курс7*1.02</f>
        <v>926.2620000000001</v>
      </c>
      <c r="E135" s="15">
        <v>13.521219348</v>
      </c>
      <c r="F135" s="35">
        <f>E135*Курс7*1.02</f>
        <v>1241.2479361464</v>
      </c>
    </row>
    <row r="136" spans="1:6" ht="12.75" customHeight="1" hidden="1" outlineLevel="1">
      <c r="A136" s="13" t="s">
        <v>2821</v>
      </c>
      <c r="B136" s="14" t="s">
        <v>2822</v>
      </c>
      <c r="C136" s="115">
        <v>10.18</v>
      </c>
      <c r="D136" s="147">
        <f>C136*Курс7*1.02</f>
        <v>934.524</v>
      </c>
      <c r="E136" s="15">
        <v>13.643583324</v>
      </c>
      <c r="F136" s="35">
        <f>E136*Курс7*1.02</f>
        <v>1252.4809491432</v>
      </c>
    </row>
    <row r="137" spans="1:6" ht="12.75" customHeight="1" collapsed="1">
      <c r="A137" s="142" t="s">
        <v>1933</v>
      </c>
      <c r="B137" s="143"/>
      <c r="C137" s="159"/>
      <c r="D137" s="148"/>
      <c r="E137" s="143"/>
      <c r="F137" s="144"/>
    </row>
    <row r="138" spans="1:6" ht="12.75" customHeight="1" hidden="1" outlineLevel="1">
      <c r="A138" s="13" t="s">
        <v>2823</v>
      </c>
      <c r="B138" s="14" t="s">
        <v>2824</v>
      </c>
      <c r="C138" s="115">
        <v>24.43</v>
      </c>
      <c r="D138" s="147">
        <f>C138*Курс7*1.02</f>
        <v>2242.674</v>
      </c>
      <c r="E138" s="15">
        <v>32.73236358</v>
      </c>
      <c r="F138" s="35">
        <f>E138*Курс7*1.02</f>
        <v>3004.8309766439997</v>
      </c>
    </row>
    <row r="139" spans="1:6" ht="12.75" customHeight="1" hidden="1" outlineLevel="1">
      <c r="A139" s="13" t="s">
        <v>2825</v>
      </c>
      <c r="B139" s="14" t="s">
        <v>2826</v>
      </c>
      <c r="C139" s="115">
        <v>18.38</v>
      </c>
      <c r="D139" s="147">
        <f>C139*Курс7*1.02</f>
        <v>1687.2839999999999</v>
      </c>
      <c r="E139" s="15">
        <v>24.625750170000003</v>
      </c>
      <c r="F139" s="35">
        <f>E139*Курс7*1.02</f>
        <v>2260.6438656060004</v>
      </c>
    </row>
    <row r="140" spans="1:6" ht="12.75" customHeight="1" collapsed="1">
      <c r="A140" s="142" t="s">
        <v>2261</v>
      </c>
      <c r="B140" s="143"/>
      <c r="C140" s="143"/>
      <c r="D140" s="143"/>
      <c r="E140" s="143"/>
      <c r="F140" s="144"/>
    </row>
    <row r="141" spans="1:6" ht="12.75" customHeight="1" hidden="1" outlineLevel="1">
      <c r="A141" s="14" t="s">
        <v>2553</v>
      </c>
      <c r="B141" s="14" t="s">
        <v>2554</v>
      </c>
      <c r="C141" s="140"/>
      <c r="D141" s="147">
        <v>995</v>
      </c>
      <c r="E141" s="53"/>
      <c r="F141" s="35">
        <v>1333.233</v>
      </c>
    </row>
    <row r="142" spans="1:6" ht="12.75" customHeight="1" hidden="1" outlineLevel="1">
      <c r="A142" s="14" t="s">
        <v>2555</v>
      </c>
      <c r="B142" s="14" t="s">
        <v>2556</v>
      </c>
      <c r="C142" s="140"/>
      <c r="D142" s="147">
        <v>731</v>
      </c>
      <c r="E142" s="53"/>
      <c r="F142" s="35">
        <v>979.3202400000001</v>
      </c>
    </row>
    <row r="143" spans="1:6" ht="12.75" customHeight="1" hidden="1" outlineLevel="1">
      <c r="A143" s="14" t="s">
        <v>2557</v>
      </c>
      <c r="B143" s="14" t="s">
        <v>2558</v>
      </c>
      <c r="C143" s="140"/>
      <c r="D143" s="147">
        <v>734</v>
      </c>
      <c r="E143" s="53"/>
      <c r="F143" s="35">
        <v>984.16836</v>
      </c>
    </row>
    <row r="144" spans="1:6" ht="12.75" customHeight="1" hidden="1" outlineLevel="1">
      <c r="A144" s="14" t="s">
        <v>2559</v>
      </c>
      <c r="B144" s="14" t="s">
        <v>2560</v>
      </c>
      <c r="C144" s="140"/>
      <c r="D144" s="147">
        <v>539</v>
      </c>
      <c r="E144" s="53"/>
      <c r="F144" s="35">
        <v>722.3698800000001</v>
      </c>
    </row>
    <row r="145" spans="1:6" ht="12.75" customHeight="1" hidden="1" outlineLevel="1">
      <c r="A145" s="14" t="s">
        <v>2561</v>
      </c>
      <c r="B145" s="14" t="s">
        <v>2562</v>
      </c>
      <c r="C145" s="140"/>
      <c r="D145" s="147">
        <v>1382</v>
      </c>
      <c r="E145" s="53"/>
      <c r="F145" s="35">
        <v>1851.9818400000001</v>
      </c>
    </row>
    <row r="146" spans="1:6" ht="12.75" customHeight="1" hidden="1" outlineLevel="1">
      <c r="A146" s="14" t="s">
        <v>2563</v>
      </c>
      <c r="B146" s="14" t="s">
        <v>2564</v>
      </c>
      <c r="C146" s="140"/>
      <c r="D146" s="147">
        <v>1022</v>
      </c>
      <c r="E146" s="53"/>
      <c r="F146" s="35">
        <v>1369.5939</v>
      </c>
    </row>
    <row r="147" spans="1:6" ht="12.75" customHeight="1" hidden="1" outlineLevel="1">
      <c r="A147" s="14" t="s">
        <v>2565</v>
      </c>
      <c r="B147" s="14" t="s">
        <v>2566</v>
      </c>
      <c r="C147" s="140"/>
      <c r="D147" s="147">
        <v>604</v>
      </c>
      <c r="E147" s="53"/>
      <c r="F147" s="35">
        <v>809.6360400000001</v>
      </c>
    </row>
    <row r="148" spans="1:6" ht="12.75" customHeight="1" hidden="1" outlineLevel="1">
      <c r="A148" s="14" t="s">
        <v>2567</v>
      </c>
      <c r="B148" s="14" t="s">
        <v>2568</v>
      </c>
      <c r="C148" s="140"/>
      <c r="D148" s="147">
        <v>534</v>
      </c>
      <c r="E148" s="53"/>
      <c r="F148" s="35">
        <v>715.0977</v>
      </c>
    </row>
    <row r="149" spans="1:6" ht="12.75" customHeight="1" hidden="1" outlineLevel="1">
      <c r="A149" s="14" t="s">
        <v>2569</v>
      </c>
      <c r="B149" s="14" t="s">
        <v>2570</v>
      </c>
      <c r="C149" s="140"/>
      <c r="D149" s="147">
        <v>347</v>
      </c>
      <c r="E149" s="53"/>
      <c r="F149" s="35">
        <v>465.41952</v>
      </c>
    </row>
    <row r="150" spans="1:6" ht="12.75" customHeight="1" hidden="1" outlineLevel="1">
      <c r="A150" s="14" t="s">
        <v>2571</v>
      </c>
      <c r="B150" s="14" t="s">
        <v>2572</v>
      </c>
      <c r="C150" s="140"/>
      <c r="D150" s="147">
        <v>253</v>
      </c>
      <c r="E150" s="53"/>
      <c r="F150" s="35">
        <v>339.3684</v>
      </c>
    </row>
    <row r="151" spans="1:6" ht="12.75" customHeight="1" collapsed="1">
      <c r="A151" s="142" t="s">
        <v>1952</v>
      </c>
      <c r="B151" s="143"/>
      <c r="C151" s="161"/>
      <c r="D151" s="148"/>
      <c r="E151" s="143"/>
      <c r="F151" s="144"/>
    </row>
    <row r="152" spans="1:6" ht="12.75" customHeight="1" hidden="1" outlineLevel="1">
      <c r="A152" s="14" t="s">
        <v>2573</v>
      </c>
      <c r="B152" s="14" t="s">
        <v>2574</v>
      </c>
      <c r="C152" s="140"/>
      <c r="D152" s="147">
        <v>1416</v>
      </c>
      <c r="E152" s="53"/>
      <c r="F152" s="35">
        <v>1898.03898</v>
      </c>
    </row>
    <row r="153" spans="1:6" ht="12.75" customHeight="1" hidden="1" outlineLevel="1">
      <c r="A153" s="14" t="s">
        <v>2575</v>
      </c>
      <c r="B153" s="14" t="s">
        <v>2576</v>
      </c>
      <c r="C153" s="140"/>
      <c r="D153" s="147">
        <v>1029</v>
      </c>
      <c r="E153" s="53"/>
      <c r="F153" s="35">
        <v>1379.29014</v>
      </c>
    </row>
    <row r="154" spans="1:6" ht="12.75" customHeight="1" hidden="1" outlineLevel="1">
      <c r="A154" s="14" t="s">
        <v>2577</v>
      </c>
      <c r="B154" s="14" t="s">
        <v>2578</v>
      </c>
      <c r="C154" s="140"/>
      <c r="D154" s="147">
        <v>1040</v>
      </c>
      <c r="E154" s="53"/>
      <c r="F154" s="35">
        <v>1393.8345</v>
      </c>
    </row>
    <row r="155" spans="1:6" ht="12.75" customHeight="1" hidden="1" outlineLevel="1">
      <c r="A155" s="14" t="s">
        <v>2579</v>
      </c>
      <c r="B155" s="14" t="s">
        <v>2580</v>
      </c>
      <c r="C155" s="140"/>
      <c r="D155" s="147">
        <v>756</v>
      </c>
      <c r="E155" s="53"/>
      <c r="F155" s="35">
        <v>1013.25708</v>
      </c>
    </row>
    <row r="156" spans="1:6" ht="12.75" customHeight="1" hidden="1" outlineLevel="1">
      <c r="A156" s="14" t="s">
        <v>2581</v>
      </c>
      <c r="B156" s="14" t="s">
        <v>2582</v>
      </c>
      <c r="C156" s="140"/>
      <c r="D156" s="147">
        <v>1979</v>
      </c>
      <c r="E156" s="53"/>
      <c r="F156" s="35">
        <v>2651.92164</v>
      </c>
    </row>
    <row r="157" spans="1:6" ht="12.75" customHeight="1" hidden="1" outlineLevel="1">
      <c r="A157" s="14" t="s">
        <v>2583</v>
      </c>
      <c r="B157" s="14" t="s">
        <v>2584</v>
      </c>
      <c r="C157" s="140"/>
      <c r="D157" s="147">
        <v>1438</v>
      </c>
      <c r="E157" s="53"/>
      <c r="F157" s="35">
        <v>1927.1277</v>
      </c>
    </row>
    <row r="158" spans="1:6" ht="12.75" customHeight="1" hidden="1" outlineLevel="1">
      <c r="A158" s="14" t="s">
        <v>2585</v>
      </c>
      <c r="B158" s="14" t="s">
        <v>2586</v>
      </c>
      <c r="C158" s="140"/>
      <c r="D158" s="147">
        <v>852</v>
      </c>
      <c r="E158" s="53"/>
      <c r="F158" s="35">
        <v>1141.73226</v>
      </c>
    </row>
    <row r="159" spans="1:6" ht="12.75" customHeight="1" hidden="1" outlineLevel="1">
      <c r="A159" s="14" t="s">
        <v>2587</v>
      </c>
      <c r="B159" s="14" t="s">
        <v>2588</v>
      </c>
      <c r="C159" s="140"/>
      <c r="D159" s="147">
        <v>742</v>
      </c>
      <c r="E159" s="53"/>
      <c r="F159" s="35">
        <v>993.8646</v>
      </c>
    </row>
    <row r="160" spans="1:6" ht="12.75" customHeight="1" hidden="1" outlineLevel="1">
      <c r="A160" s="14" t="s">
        <v>2589</v>
      </c>
      <c r="B160" s="14" t="s">
        <v>2590</v>
      </c>
      <c r="C160" s="140"/>
      <c r="D160" s="147">
        <v>478</v>
      </c>
      <c r="E160" s="53"/>
      <c r="F160" s="35">
        <v>639.95184</v>
      </c>
    </row>
    <row r="161" spans="1:6" ht="12.75" customHeight="1" hidden="1" outlineLevel="1">
      <c r="A161" s="14" t="s">
        <v>2591</v>
      </c>
      <c r="B161" s="14" t="s">
        <v>2592</v>
      </c>
      <c r="C161" s="140"/>
      <c r="D161" s="147">
        <v>346</v>
      </c>
      <c r="E161" s="53"/>
      <c r="F161" s="35">
        <v>462.99546000000004</v>
      </c>
    </row>
    <row r="162" spans="1:6" ht="12.75" customHeight="1" collapsed="1">
      <c r="A162" s="142" t="s">
        <v>818</v>
      </c>
      <c r="B162" s="143"/>
      <c r="C162" s="161"/>
      <c r="D162" s="148"/>
      <c r="E162" s="143"/>
      <c r="F162" s="144"/>
    </row>
    <row r="163" spans="1:6" ht="12.75" customHeight="1" hidden="1" outlineLevel="1">
      <c r="A163" s="14" t="s">
        <v>2593</v>
      </c>
      <c r="B163" s="14" t="s">
        <v>2594</v>
      </c>
      <c r="C163" s="140"/>
      <c r="D163" s="147">
        <v>1847</v>
      </c>
      <c r="E163" s="53"/>
      <c r="F163" s="35">
        <v>2474.712</v>
      </c>
    </row>
    <row r="164" spans="1:6" ht="12.75" customHeight="1" hidden="1" outlineLevel="1">
      <c r="A164" s="14" t="s">
        <v>2595</v>
      </c>
      <c r="B164" s="14" t="s">
        <v>2596</v>
      </c>
      <c r="C164" s="140"/>
      <c r="D164" s="147">
        <v>1334</v>
      </c>
      <c r="E164" s="53"/>
      <c r="F164" s="35">
        <v>1787.2920000000001</v>
      </c>
    </row>
    <row r="165" spans="1:6" ht="12.75" customHeight="1" hidden="1" outlineLevel="1">
      <c r="A165" s="14" t="s">
        <v>2597</v>
      </c>
      <c r="B165" s="14" t="s">
        <v>2598</v>
      </c>
      <c r="C165" s="140"/>
      <c r="D165" s="147">
        <v>977</v>
      </c>
      <c r="E165" s="53"/>
      <c r="F165" s="35">
        <v>1308.644</v>
      </c>
    </row>
    <row r="166" spans="1:6" ht="12.75" customHeight="1" hidden="1" outlineLevel="1">
      <c r="A166" s="14" t="s">
        <v>2599</v>
      </c>
      <c r="B166" s="14" t="s">
        <v>2600</v>
      </c>
      <c r="C166" s="140"/>
      <c r="D166" s="147">
        <v>1353</v>
      </c>
      <c r="E166" s="53"/>
      <c r="F166" s="35">
        <v>1812.752</v>
      </c>
    </row>
    <row r="167" spans="1:6" ht="12.75" customHeight="1" hidden="1" outlineLevel="1">
      <c r="A167" s="14" t="s">
        <v>2601</v>
      </c>
      <c r="B167" s="14" t="s">
        <v>2602</v>
      </c>
      <c r="C167" s="140"/>
      <c r="D167" s="147">
        <v>2588</v>
      </c>
      <c r="E167" s="53"/>
      <c r="F167" s="35">
        <v>3467.652</v>
      </c>
    </row>
    <row r="168" spans="1:6" ht="12.75" customHeight="1" hidden="1" outlineLevel="1">
      <c r="A168" s="14" t="s">
        <v>2603</v>
      </c>
      <c r="B168" s="14" t="s">
        <v>2604</v>
      </c>
      <c r="C168" s="140"/>
      <c r="D168" s="147">
        <v>1870</v>
      </c>
      <c r="E168" s="53"/>
      <c r="F168" s="35">
        <v>2505.264</v>
      </c>
    </row>
    <row r="169" spans="1:6" ht="12.75" customHeight="1" hidden="1" outlineLevel="1">
      <c r="A169" s="14" t="s">
        <v>2605</v>
      </c>
      <c r="B169" s="14" t="s">
        <v>2606</v>
      </c>
      <c r="C169" s="140"/>
      <c r="D169" s="147">
        <v>1104</v>
      </c>
      <c r="E169" s="53"/>
      <c r="F169" s="35">
        <v>1479.2259999999999</v>
      </c>
    </row>
    <row r="170" spans="1:6" ht="12.75" customHeight="1" hidden="1" outlineLevel="1">
      <c r="A170" s="14" t="s">
        <v>2607</v>
      </c>
      <c r="B170" s="14" t="s">
        <v>2608</v>
      </c>
      <c r="C170" s="140"/>
      <c r="D170" s="147">
        <v>956</v>
      </c>
      <c r="E170" s="53"/>
      <c r="F170" s="35">
        <v>1280.638</v>
      </c>
    </row>
    <row r="171" spans="1:6" ht="12.75" customHeight="1" hidden="1" outlineLevel="1">
      <c r="A171" s="14" t="s">
        <v>2609</v>
      </c>
      <c r="B171" s="14" t="s">
        <v>2610</v>
      </c>
      <c r="C171" s="140"/>
      <c r="D171" s="147">
        <v>614</v>
      </c>
      <c r="E171" s="53"/>
      <c r="F171" s="35">
        <v>822.358</v>
      </c>
    </row>
    <row r="172" spans="1:6" ht="12.75" customHeight="1" hidden="1" outlineLevel="1">
      <c r="A172" s="14" t="s">
        <v>2611</v>
      </c>
      <c r="B172" s="14" t="s">
        <v>2612</v>
      </c>
      <c r="C172" s="140"/>
      <c r="D172" s="147">
        <v>443</v>
      </c>
      <c r="E172" s="53"/>
      <c r="F172" s="35">
        <v>593.2180000000001</v>
      </c>
    </row>
    <row r="173" ht="12.75" customHeight="1" collapsed="1"/>
    <row r="174" ht="12.75" customHeight="1">
      <c r="A174" s="39" t="s">
        <v>3601</v>
      </c>
    </row>
    <row r="175" ht="12.75" customHeight="1">
      <c r="A175" s="2" t="s">
        <v>2613</v>
      </c>
    </row>
    <row r="176" ht="12.75" customHeight="1">
      <c r="A176" s="2" t="s">
        <v>2614</v>
      </c>
    </row>
    <row r="177" ht="12.75" customHeight="1">
      <c r="A177" s="2" t="s">
        <v>2615</v>
      </c>
    </row>
    <row r="178" ht="12.75" customHeight="1">
      <c r="A178" s="2" t="s">
        <v>2616</v>
      </c>
    </row>
    <row r="180" ht="12.75" customHeight="1">
      <c r="A180" s="23" t="s">
        <v>3674</v>
      </c>
    </row>
    <row r="181" ht="12.75" customHeight="1">
      <c r="A181" s="23" t="s">
        <v>3599</v>
      </c>
    </row>
    <row r="182" ht="12.75" customHeight="1">
      <c r="A182" s="23" t="s">
        <v>3600</v>
      </c>
    </row>
  </sheetData>
  <sheetProtection/>
  <mergeCells count="2">
    <mergeCell ref="A9:F9"/>
    <mergeCell ref="A4:E4"/>
  </mergeCells>
  <hyperlinks>
    <hyperlink ref="F2" r:id="rId1" display="nois@nois.su"/>
    <hyperlink ref="F3" r:id="rId2" display="www.nois.su"/>
    <hyperlink ref="F4" r:id="rId3" display="Посмотреть коллекцию"/>
  </hyperlinks>
  <printOptions/>
  <pageMargins left="0.25" right="0.25" top="0.75" bottom="0.75" header="0.3" footer="0.3"/>
  <pageSetup fitToHeight="1" fitToWidth="1" horizontalDpi="600" verticalDpi="600" orientation="portrait" paperSize="9" scale="5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RsV</dc:creator>
  <cp:keywords/>
  <dc:description/>
  <cp:lastModifiedBy>Маркетолог</cp:lastModifiedBy>
  <dcterms:created xsi:type="dcterms:W3CDTF">2015-06-05T18:19:34Z</dcterms:created>
  <dcterms:modified xsi:type="dcterms:W3CDTF">2020-10-21T03:21:02Z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